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deo 132 - simple cous cous\"/>
    </mc:Choice>
  </mc:AlternateContent>
  <xr:revisionPtr revIDLastSave="0" documentId="13_ncr:1_{C1ACAACD-74D7-4E15-A2D7-63DC56F096C9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<sst xmlns="http://schemas.openxmlformats.org/spreadsheetml/2006/main" count="59" uniqueCount="35">
  <si>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</si>
  <si>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</si>
  <si>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</si>
  <si>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</si>
  <si>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</si>
  <si>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</si>
  <si>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</si>
  <si>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</si>
  <si>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</si>
  <si>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</si>
  <si>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</si>
  <si>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</si>
  <si>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</si>
  <si>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</si>
  <si>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</si>
  <si>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</si>
  <si>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</si>
  <si>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</si>
  <si>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</si>
  <si>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</si>
  <si>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</si>
  <si>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</si>
  <si>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</si>
  <si>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</si>
  <si>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</si>
  <si>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</si>
  <si>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</si>
  <si>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</si>
  <si>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</si>
  <si>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</si>
  <si>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</si>
  <si>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Water</t>
  </si>
  <si>
    <t>ml</t>
  </si>
  <si>
    <t>Super Easy Cous Cous</t>
  </si>
  <si>
    <t>Asda Cous Cous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</si>
</sst>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21"/>
  <sheetViews>
    <sheetView showGridLines="0" showRowColHeaders="0" zoomScale="115" zoomScaleNormal="115" workbookViewId="0">
      <selection activeCell="G5" sqref="G5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33</v>
      </c>
      <c r="H2" s="72"/>
      <c r="I2" s="73"/>
      <c r="J2" s="22" t="str">
        <f>G2</f>
        <v>Super Easy Cous Cous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34</v>
      </c>
      <c r="C4" s="60">
        <v>100</v>
      </c>
      <c r="D4" s="60" t="s">
        <v>30</v>
      </c>
      <c r="E4" s="60">
        <v>177</v>
      </c>
      <c r="F4" s="61">
        <v>0.1</v>
      </c>
      <c r="G4" s="61">
        <v>35</v>
      </c>
      <c r="H4" s="62">
        <v>0.6</v>
      </c>
      <c r="I4" s="60">
        <v>500</v>
      </c>
      <c r="J4" s="20"/>
      <c r="K4" s="2"/>
      <c r="L4" s="3"/>
      <c r="X4" s="5"/>
    </row>
    <row r="5" spans="2:55" x14ac:dyDescent="0.25">
      <c r="B5" s="64" t="s">
        <v>31</v>
      </c>
      <c r="C5" s="65">
        <v>1</v>
      </c>
      <c r="D5" s="65" t="s">
        <v>32</v>
      </c>
      <c r="E5" s="65">
        <v>0</v>
      </c>
      <c r="F5" s="66">
        <v>0</v>
      </c>
      <c r="G5" s="66">
        <v>0</v>
      </c>
      <c r="H5" s="67">
        <v>0.01</v>
      </c>
      <c r="I5" s="65">
        <v>2000</v>
      </c>
      <c r="K5" s="2"/>
      <c r="L5" s="3"/>
      <c r="X5" s="5"/>
    </row>
    <row r="6" spans="2:55" x14ac:dyDescent="0.25">
      <c r="B6" s="53" t="s">
        <v>10</v>
      </c>
      <c r="C6" s="60"/>
      <c r="D6" s="60"/>
      <c r="E6" s="60">
        <v>0</v>
      </c>
      <c r="F6" s="61">
        <v>0</v>
      </c>
      <c r="G6" s="61">
        <v>0</v>
      </c>
      <c r="H6" s="62">
        <v>0</v>
      </c>
      <c r="I6" s="60"/>
      <c r="K6" s="2"/>
      <c r="L6" s="3"/>
      <c r="X6" s="5"/>
    </row>
    <row r="7" spans="2:55" x14ac:dyDescent="0.25">
      <c r="B7" s="53" t="s">
        <v>10</v>
      </c>
      <c r="C7" s="60"/>
      <c r="D7" s="60"/>
      <c r="E7" s="60">
        <v>0</v>
      </c>
      <c r="F7" s="61">
        <v>0</v>
      </c>
      <c r="G7" s="61">
        <v>0</v>
      </c>
      <c r="H7" s="62">
        <v>0</v>
      </c>
      <c r="I7" s="60"/>
      <c r="K7" s="2"/>
      <c r="L7" s="3"/>
      <c r="X7" s="5"/>
    </row>
    <row r="8" spans="2:55" x14ac:dyDescent="0.25">
      <c r="B8" s="53" t="s">
        <v>10</v>
      </c>
      <c r="C8" s="60"/>
      <c r="D8" s="60"/>
      <c r="E8" s="60">
        <v>0</v>
      </c>
      <c r="F8" s="61">
        <v>0</v>
      </c>
      <c r="G8" s="61">
        <v>0</v>
      </c>
      <c r="H8" s="62">
        <v>0</v>
      </c>
      <c r="I8" s="60"/>
      <c r="K8" s="2"/>
      <c r="L8" s="3"/>
      <c r="X8" s="5"/>
    </row>
    <row r="9" spans="2:55" x14ac:dyDescent="0.25">
      <c r="B9" s="53" t="s">
        <v>10</v>
      </c>
      <c r="C9" s="60"/>
      <c r="D9" s="60"/>
      <c r="E9" s="60">
        <v>0</v>
      </c>
      <c r="F9" s="61">
        <v>0</v>
      </c>
      <c r="G9" s="61">
        <v>0</v>
      </c>
      <c r="H9" s="62">
        <v>0</v>
      </c>
      <c r="I9" s="60"/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5" sqref="C5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Asda Cous Cous</v>
      </c>
      <c r="C4" s="57">
        <v>80</v>
      </c>
      <c r="D4" s="4">
        <f>IF(Table1[[#This Row],[Name]]&gt; " ",J4*C4,0)</f>
        <v>141.6</v>
      </c>
      <c r="E4" s="4">
        <f>IF(Table1[[#This Row],[Name]] &gt; " ",C4*K4,0)</f>
        <v>0.08</v>
      </c>
      <c r="F4" s="4">
        <f>IF(Table1[[#This Row],[Name]]&gt; " ",C4*L4,0)</f>
        <v>28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1.77</v>
      </c>
      <c r="K4">
        <f>IF(Table1[[#This Row],[Name]] &gt; " ",Table27[[#This Row],[Saturated Fat]] / Table27[[#This Row],[Typical  Nutritional Values Weight
'[Per 100 Grams/100 Ml Or 
1 For Single Items']]],0)</f>
        <v>1E-3</v>
      </c>
      <c r="L4">
        <f>IF(Table1[[#This Row],[Name]]&gt;" ",Table27[[#This Row],[Carbohydrates]] / Table27[[#This Row],[Typical  Nutritional Values Weight
'[Per 100 Grams/100 Ml Or 
1 For Single Items']]],0)</f>
        <v>0.35</v>
      </c>
      <c r="N4">
        <f>IF(Table1[[#This Row],[Name]] &gt; " ",Table27[[#This Row],[Product Price]]/Table27[[#This Row],[Product 
Size]],0)</f>
        <v>1.1999999999999999E-3</v>
      </c>
      <c r="O4">
        <f>IFERROR(N4,0)</f>
        <v>1.1999999999999999E-3</v>
      </c>
      <c r="P4" s="5">
        <f>IF(Table1[[#This Row],[Name]]&gt; " ",Table1[[#This Row],[Quantity]]*O4,0)</f>
        <v>9.5999999999999988E-2</v>
      </c>
    </row>
    <row r="5" spans="2:16" x14ac:dyDescent="0.25">
      <c r="B5" s="54" t="str">
        <f>IF(Table27[[#This Row],[Product Name]]="Add Ingredient"," ",Table27[[#This Row],[Product Name]])</f>
        <v>Water</v>
      </c>
      <c r="C5" s="57">
        <v>160</v>
      </c>
      <c r="D5" s="4">
        <f>IF(Table1[[#This Row],[Name]]&gt; " ",J5*C5,0)</f>
        <v>0</v>
      </c>
      <c r="E5" s="4">
        <f>IF(Table1[[#This Row],[Name]] &gt; " ",C5*K5,0)</f>
        <v>0</v>
      </c>
      <c r="F5" s="4">
        <f>IF(Table1[[#This Row],[Name]]&gt; " ",C5*L5,0)</f>
        <v>0</v>
      </c>
      <c r="I5">
        <f>IF(Table1[[#This Row],[Name]]&gt;" ",Table27[[#This Row],[Typical  Nutritional Values Weight
'[Per 100 Grams/100 Ml Or 
1 For Single Items']]] / 100,0)</f>
        <v>0.01</v>
      </c>
      <c r="J5">
        <f>IF(Table1[[#This Row],[Name]] &gt; " ",Table27[[#This Row],[Calories]] / Table27[[#This Row],[Typical  Nutritional Values Weight
'[Per 100 Grams/100 Ml Or 
1 For Single Items']]],0)</f>
        <v>0</v>
      </c>
      <c r="K5">
        <f>IF(Table1[[#This Row],[Name]] &gt; " ",Table27[[#This Row],[Saturated Fat]] / Table27[[#This Row],[Typical  Nutritional Values Weight
'[Per 100 Grams/100 Ml Or 
1 For Single Items']]],0)</f>
        <v>0</v>
      </c>
      <c r="L5">
        <f>IF(Table1[[#This Row],[Name]]&gt;" ",Table27[[#This Row],[Carbohydrates]] / Table27[[#This Row],[Typical  Nutritional Values Weight
'[Per 100 Grams/100 Ml Or 
1 For Single Items']]],0)</f>
        <v>0</v>
      </c>
      <c r="N5">
        <f>IF(Table1[[#This Row],[Name]] &gt; " ",Table27[[#This Row],[Product Price]]/Table27[[#This Row],[Product 
Size]],0)</f>
        <v>5.0000000000000004E-6</v>
      </c>
      <c r="O5">
        <f t="shared" ref="O5:O22" si="0">IFERROR(N5,0)</f>
        <v>5.0000000000000004E-6</v>
      </c>
      <c r="P5" s="5">
        <f>IF(Table1[[#This Row],[Name]]&gt; " ",Table1[[#This Row],[Quantity]]*O5,0)</f>
        <v>8.0000000000000004E-4</v>
      </c>
    </row>
    <row r="6" spans="2:16" x14ac:dyDescent="0.25">
      <c r="B6" s="54" t="str">
        <f>IF(Table27[[#This Row],[Product Name]]="Add Ingredient"," ",Table27[[#This Row],[Product Name]])</f>
        <v xml:space="preserve"> </v>
      </c>
      <c r="C6" s="57"/>
      <c r="D6" s="4">
        <f>IF(Table1[[#This Row],[Name]]&gt; " ",J6*C6,0)</f>
        <v>0</v>
      </c>
      <c r="E6" s="4">
        <f>IF(Table1[[#This Row],[Name]] &gt; " ",C6*K6,0)</f>
        <v>0</v>
      </c>
      <c r="F6" s="4">
        <f>IF(Table1[[#This Row],[Name]]&gt; " ",C6*L6,0)</f>
        <v>0</v>
      </c>
      <c r="I6">
        <f>IF(Table1[[#This Row],[Name]]&gt;" ",Table27[[#This Row],[Typical  Nutritional Values Weight
'[Per 100 Grams/100 Ml Or 
1 For Single Items']]] / 100,0)</f>
        <v>0</v>
      </c>
      <c r="J6">
        <f>IF(Table1[[#This Row],[Name]] &gt; " ",Table27[[#This Row],[Calories]] / Table27[[#This Row],[Typical  Nutritional Values Weight
'[Per 100 Grams/100 Ml Or 
1 For Single Items']]],0)</f>
        <v>0</v>
      </c>
      <c r="K6">
        <f>IF(Table1[[#This Row],[Name]] &gt; " ",Table27[[#This Row],[Saturated Fat]] / Table27[[#This Row],[Typical  Nutritional Values Weight
'[Per 100 Grams/100 Ml Or 
1 For Single Items']]],0)</f>
        <v>0</v>
      </c>
      <c r="L6">
        <f>IF(Table1[[#This Row],[Name]]&gt;" ",Table27[[#This Row],[Carbohydrates]] / Table27[[#This Row],[Typical  Nutritional Values Weight
'[Per 100 Grams/100 Ml Or 
1 For Single Items']]],0)</f>
        <v>0</v>
      </c>
      <c r="N6">
        <f>IF(Table1[[#This Row],[Name]] &gt; " ",Table27[[#This Row],[Product Price]]/Table27[[#This Row],[Product 
Size]],0)</f>
        <v>0</v>
      </c>
      <c r="O6">
        <f t="shared" si="0"/>
        <v>0</v>
      </c>
      <c r="P6" s="5">
        <f>IF(Table1[[#This Row],[Name]]&gt; " ",Table1[[#This Row],[Quantity]]*O6,0)</f>
        <v>0</v>
      </c>
    </row>
    <row r="7" spans="2:16" x14ac:dyDescent="0.25">
      <c r="B7" s="54" t="str">
        <f>IF(Table27[[#This Row],[Product Name]]="Add Ingredient"," ",Table27[[#This Row],[Product Name]])</f>
        <v xml:space="preserve"> </v>
      </c>
      <c r="C7" s="57"/>
      <c r="D7" s="4">
        <f>IF(Table1[[#This Row],[Name]]&gt; " ",J7*C7,0)</f>
        <v>0</v>
      </c>
      <c r="E7" s="4">
        <f>IF(Table1[[#This Row],[Name]] &gt; " ",C7*K7,0)</f>
        <v>0</v>
      </c>
      <c r="F7" s="4">
        <f>IF(Table1[[#This Row],[Name]]&gt; " ",C7*L7,0)</f>
        <v>0</v>
      </c>
      <c r="I7">
        <f>IF(Table1[[#This Row],[Name]]&gt;" ",Table27[[#This Row],[Typical  Nutritional Values Weight
'[Per 100 Grams/100 Ml Or 
1 For Single Items']]] / 100,0)</f>
        <v>0</v>
      </c>
      <c r="J7">
        <f>IF(Table1[[#This Row],[Name]] &gt; " ",Table27[[#This Row],[Calories]] / Table27[[#This Row],[Typical  Nutritional Values Weight
'[Per 100 Grams/100 Ml Or 
1 For Single Items']]],0)</f>
        <v>0</v>
      </c>
      <c r="K7">
        <f>IF(Table1[[#This Row],[Name]] &gt; " ",Table27[[#This Row],[Saturated Fat]] / Table27[[#This Row],[Typical  Nutritional Values Weight
'[Per 100 Grams/100 Ml Or 
1 For Single Items']]],0)</f>
        <v>0</v>
      </c>
      <c r="L7">
        <f>IF(Table1[[#This Row],[Name]]&gt;" ",Table27[[#This Row],[Carbohydrates]] / Table27[[#This Row],[Typical  Nutritional Values Weight
'[Per 100 Grams/100 Ml Or 
1 For Single Items']]],0)</f>
        <v>0</v>
      </c>
      <c r="N7">
        <f>IF(Table1[[#This Row],[Name]] &gt; " ",Table27[[#This Row],[Product Price]]/Table27[[#This Row],[Product 
Size]],0)</f>
        <v>0</v>
      </c>
      <c r="O7">
        <f t="shared" si="0"/>
        <v>0</v>
      </c>
      <c r="P7" s="5">
        <f>IF(Table1[[#This Row],[Name]]&gt; " ",Table1[[#This Row],[Quantity]]*O7,0)</f>
        <v>0</v>
      </c>
    </row>
    <row r="8" spans="2:16" x14ac:dyDescent="0.25">
      <c r="B8" s="54" t="str">
        <f>IF(Table27[[#This Row],[Product Name]]="Add Ingredient"," ",Table27[[#This Row],[Product Name]])</f>
        <v xml:space="preserve"> </v>
      </c>
      <c r="C8" s="57"/>
      <c r="D8" s="4">
        <f>IF(Table1[[#This Row],[Name]]&gt; " ",J8*C8,0)</f>
        <v>0</v>
      </c>
      <c r="E8" s="4">
        <f>IF(Table1[[#This Row],[Name]] &gt; " ",C8*K8,0)</f>
        <v>0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</v>
      </c>
      <c r="J8">
        <f>IF(Table1[[#This Row],[Name]] &gt; " ",Table27[[#This Row],[Calories]] / Table27[[#This Row],[Typical  Nutritional Values Weight
'[Per 100 Grams/100 Ml Or 
1 For Single Items']]],0)</f>
        <v>0</v>
      </c>
      <c r="K8">
        <f>IF(Table1[[#This Row],[Name]] &gt; " ",Table27[[#This Row],[Saturated Fat]] / Table27[[#This Row],[Typical  Nutritional Values Weight
'[Per 100 Grams/100 Ml Or 
1 For Single Items']]],0)</f>
        <v>0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</v>
      </c>
      <c r="O8">
        <f t="shared" si="0"/>
        <v>0</v>
      </c>
      <c r="P8" s="5">
        <f>IF(Table1[[#This Row],[Name]]&gt; " ",Table1[[#This Row],[Quantity]]*O8,0)</f>
        <v>0</v>
      </c>
    </row>
    <row r="9" spans="2:16" x14ac:dyDescent="0.25">
      <c r="B9" s="54" t="str">
        <f>IF(Table27[[#This Row],[Product Name]]="Add Ingredient"," ",Table27[[#This Row],[Product Name]])</f>
        <v xml:space="preserve"> </v>
      </c>
      <c r="C9" s="57"/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0</v>
      </c>
      <c r="O9">
        <f t="shared" si="0"/>
        <v>0</v>
      </c>
      <c r="P9" s="5">
        <f>IF(Table1[[#This Row],[Name]]&gt; " ",Table1[[#This Row],[Quantity]]*O9,0)</f>
        <v>0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141.6</v>
      </c>
      <c r="E23" s="37">
        <f>SUM(Table1[saturated fat])</f>
        <v>0.08</v>
      </c>
      <c r="F23" s="37">
        <f>SUM(Table1[carbs])</f>
        <v>28</v>
      </c>
      <c r="P23" s="5">
        <f>SUM(P4:P22)</f>
        <v>9.6799999999999983E-2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abSelected="1" topLeftCell="B1" zoomScale="160" zoomScaleNormal="160" workbookViewId="0">
      <selection activeCell="C9" sqref="C9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Super Easy Cous Cous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Asda Cous Cous</v>
      </c>
      <c r="D2" s="59">
        <f>IF(C2&gt;" ",'Ingredients Used'!C4,"")</f>
        <v>80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Water</v>
      </c>
      <c r="D3" s="59">
        <f>IF(C3&gt;" ",'Ingredients Used'!C5,"")</f>
        <v>160</v>
      </c>
      <c r="E3" s="59" t="str">
        <f>IF(C3&gt;" ",'Shopping Ingredients'!D5,"")</f>
        <v>ml</v>
      </c>
      <c r="F3" s="75" t="str">
        <f>'Shopping Ingredients'!J2</f>
        <v>Super Easy Cous Cous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 xml:space="preserve"> </v>
      </c>
      <c r="D4" s="59" t="str">
        <f>IF(C4&gt;" ",'Ingredients Used'!C6,"")</f>
        <v/>
      </c>
      <c r="E4" s="59" t="str">
        <f>IF(C4&gt;" ",'Shopping Ingredients'!D6,"")</f>
        <v/>
      </c>
      <c r="F4" s="38" t="s">
        <v>9</v>
      </c>
      <c r="G4" s="39">
        <f>'Ingredients Used'!D23</f>
        <v>141.6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 xml:space="preserve"> </v>
      </c>
      <c r="D5" s="59" t="str">
        <f>IF(C5&gt;" ",'Ingredients Used'!C7,"")</f>
        <v/>
      </c>
      <c r="E5" s="59" t="str">
        <f>IF(C5&gt;" ",'Shopping Ingredients'!D7,"")</f>
        <v/>
      </c>
      <c r="F5" s="40" t="s">
        <v>5</v>
      </c>
      <c r="G5" s="39">
        <f>'Ingredients Used'!E23</f>
        <v>0.08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 xml:space="preserve"> </v>
      </c>
      <c r="D6" s="59" t="str">
        <f>IF(C6&gt;" ",'Ingredients Used'!C8,"")</f>
        <v/>
      </c>
      <c r="E6" s="59" t="str">
        <f>IF(C6&gt;" ",'Shopping Ingredients'!D8,"")</f>
        <v/>
      </c>
      <c r="F6" s="40" t="s">
        <v>6</v>
      </c>
      <c r="G6" s="39">
        <f>'Ingredients Used'!F23</f>
        <v>28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 xml:space="preserve"> </v>
      </c>
      <c r="D7" s="59" t="str">
        <f>IF(C7&gt;" ",'Ingredients Used'!C9,"")</f>
        <v/>
      </c>
      <c r="E7" s="59" t="str">
        <f>IF(C7&gt;" ",'Shopping Ingredients'!D9,"")</f>
        <v/>
      </c>
      <c r="F7" s="38" t="s">
        <v>8</v>
      </c>
      <c r="G7" s="41">
        <f>'Ingredients Used'!P23</f>
        <v>9.6799999999999983E-2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70.8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0.04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14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4.8399999999999992E-2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2020-10-23T17:49:37Z</dcterms:modified>
</cp:coreProperties>
</file>