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instantsnacks\"/>
    </mc:Choice>
  </mc:AlternateContent>
  <xr:revisionPtr revIDLastSave="0" documentId="13_ncr:1_{2A281996-63D7-4890-BBA1-C173BF3CEDBE}" xr6:coauthVersionLast="45" xr6:coauthVersionMax="45" xr10:uidLastSave="{00000000-0000-0000-0000-000000000000}"/>
  <bookViews>
    <workbookView xWindow="-120" yWindow="-120" windowWidth="29040" windowHeight="16440" activeTab="2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E9" i="1" s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<sst xmlns="http://schemas.openxmlformats.org/spreadsheetml/2006/main" count="61" uniqueCount="39">
  <si>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</si>
  <si>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</si>
  <si>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</si>
  <si>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</si>
  <si>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</si>
  <si>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</si>
  <si>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</si>
  <si>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</si>
  <si>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</si>
  <si>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</si>
  <si>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</si>
  <si>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</si>
  <si>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</si>
  <si>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</si>
  <si>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</si>
  <si>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</si>
  <si>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</si>
  <si>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</si>
  <si>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</si>
  <si>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</si>
  <si>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</si>
  <si>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</si>
  <si>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</si>
  <si>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</si>
  <si>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</si>
  <si>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</si>
  <si>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</si>
  <si>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</si>
  <si>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</si>
  <si>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</si>
  <si>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Water</t>
  </si>
  <si>
    <t>ml</t>
  </si>
  <si>
    <t>Salt And Pepper To Taste</t>
  </si>
  <si>
    <t>pinch</t>
  </si>
  <si>
    <t>Pot Noodle</t>
  </si>
  <si>
    <t xml:space="preserve"> The Perfect Pot Noodle</t>
  </si>
  <si>
    <t>pot</t>
  </si>
  <si>
    <t>Butter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</si>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</sst>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0" fillId="5" borderId="0" xfId="0" applyNumberFormat="1" applyFill="1" applyAlignment="1" applyProtection="1">
      <alignment vertical="top" wrapText="1"/>
      <protection locked="0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0" fillId="5" borderId="0" xfId="0" applyNumberFormat="1" applyFill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5" borderId="0" xfId="0" applyNumberFormat="1" applyFill="1" applyAlignment="1" applyProtection="1">
      <alignment horizontal="center" vertical="top"/>
      <protection locked="0"/>
    </xf>
    <xf numFmtId="2" fontId="0" fillId="5" borderId="0" xfId="0" applyNumberFormat="1" applyFill="1" applyAlignment="1" applyProtection="1">
      <alignment horizontal="center" vertical="top"/>
      <protection locked="0"/>
    </xf>
    <xf numFmtId="164" fontId="0" fillId="5" borderId="0" xfId="0" applyNumberFormat="1" applyFill="1" applyAlignment="1" applyProtection="1">
      <alignment horizontal="center" vertical="top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  <xf numFmtId="49" fontId="0" fillId="0" borderId="0" xfId="0" applyNumberFormat="1" applyFill="1" applyBorder="1" applyAlignment="1">
      <alignment vertical="top"/>
    </xf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top" textRotation="0" wrapText="1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15"/>
  <sheetViews>
    <sheetView showGridLines="0" showRowColHeaders="0" zoomScale="115" zoomScaleNormal="115" workbookViewId="0">
      <selection activeCell="B6" sqref="B6:I6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65" t="s">
        <v>11</v>
      </c>
      <c r="C2" s="65"/>
      <c r="D2" s="28"/>
      <c r="E2" s="65" t="s">
        <v>18</v>
      </c>
      <c r="F2" s="65"/>
      <c r="G2" s="66" t="s">
        <v>35</v>
      </c>
      <c r="H2" s="66"/>
      <c r="I2" s="67"/>
      <c r="J2" s="22" t="str">
        <f>G2</f>
        <v xml:space="preserve"> The Perfect Pot Noodle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53" t="s">
        <v>34</v>
      </c>
      <c r="C4" s="60">
        <v>1</v>
      </c>
      <c r="D4" s="60" t="s">
        <v>36</v>
      </c>
      <c r="E4" s="60">
        <v>430</v>
      </c>
      <c r="F4" s="61">
        <v>8.5</v>
      </c>
      <c r="G4" s="61">
        <v>58</v>
      </c>
      <c r="H4" s="62">
        <v>0.9</v>
      </c>
      <c r="I4" s="60">
        <v>1</v>
      </c>
      <c r="J4" s="20"/>
      <c r="K4" s="2"/>
      <c r="L4" s="3"/>
      <c r="X4" s="5"/>
    </row>
    <row r="5" spans="2:55" x14ac:dyDescent="0.25">
      <c r="B5" s="53" t="s">
        <v>30</v>
      </c>
      <c r="C5" s="60">
        <v>100</v>
      </c>
      <c r="D5" s="60" t="s">
        <v>31</v>
      </c>
      <c r="E5" s="60">
        <v>0</v>
      </c>
      <c r="F5" s="61">
        <v>0</v>
      </c>
      <c r="G5" s="61">
        <v>0</v>
      </c>
      <c r="H5" s="62">
        <v>0.01</v>
      </c>
      <c r="I5" s="60">
        <v>1000</v>
      </c>
      <c r="K5" s="2"/>
      <c r="L5" s="3"/>
      <c r="X5" s="5"/>
    </row>
    <row r="6" spans="2:55" x14ac:dyDescent="0.25">
      <c r="B6" s="84" t="s">
        <v>37</v>
      </c>
      <c r="C6" s="85">
        <v>100</v>
      </c>
      <c r="D6" s="85" t="s">
        <v>38</v>
      </c>
      <c r="E6" s="85">
        <v>744</v>
      </c>
      <c r="F6" s="86">
        <v>52</v>
      </c>
      <c r="G6" s="86">
        <v>0.6</v>
      </c>
      <c r="H6" s="87">
        <v>1.7</v>
      </c>
      <c r="I6" s="85">
        <v>250</v>
      </c>
      <c r="K6" s="2"/>
      <c r="L6" s="3"/>
      <c r="X6" s="5"/>
    </row>
    <row r="7" spans="2:55" x14ac:dyDescent="0.25">
      <c r="B7" s="53" t="s">
        <v>32</v>
      </c>
      <c r="C7" s="60">
        <v>1</v>
      </c>
      <c r="D7" s="60" t="s">
        <v>33</v>
      </c>
      <c r="E7" s="60">
        <v>0</v>
      </c>
      <c r="F7" s="61">
        <v>0</v>
      </c>
      <c r="G7" s="61">
        <v>0</v>
      </c>
      <c r="H7" s="62">
        <v>0.01</v>
      </c>
      <c r="I7" s="60">
        <v>1</v>
      </c>
      <c r="K7" s="2"/>
      <c r="L7" s="3"/>
      <c r="X7" s="5"/>
    </row>
    <row r="8" spans="2:55" x14ac:dyDescent="0.25">
      <c r="B8" s="53" t="s">
        <v>10</v>
      </c>
      <c r="C8" s="60"/>
      <c r="D8" s="60"/>
      <c r="E8" s="60">
        <v>0</v>
      </c>
      <c r="F8" s="61">
        <v>0</v>
      </c>
      <c r="G8" s="61">
        <v>0</v>
      </c>
      <c r="H8" s="62">
        <v>0</v>
      </c>
      <c r="I8" s="60"/>
      <c r="K8" s="2"/>
      <c r="L8" s="3"/>
      <c r="X8" s="5"/>
    </row>
    <row r="9" spans="2:55" x14ac:dyDescent="0.25">
      <c r="B9" s="53" t="s">
        <v>10</v>
      </c>
      <c r="C9" s="60"/>
      <c r="D9" s="60"/>
      <c r="E9" s="60">
        <v>0</v>
      </c>
      <c r="F9" s="61">
        <v>0</v>
      </c>
      <c r="G9" s="61">
        <v>0</v>
      </c>
      <c r="H9" s="62">
        <v>0</v>
      </c>
      <c r="I9" s="60"/>
      <c r="K9" s="2"/>
      <c r="L9" s="3"/>
      <c r="X9" s="5"/>
    </row>
    <row r="10" spans="2:55" x14ac:dyDescent="0.25">
      <c r="B10" s="53" t="s">
        <v>10</v>
      </c>
      <c r="C10" s="60"/>
      <c r="D10" s="60"/>
      <c r="E10" s="60">
        <v>0</v>
      </c>
      <c r="F10" s="61">
        <v>0</v>
      </c>
      <c r="G10" s="61">
        <v>0</v>
      </c>
      <c r="H10" s="62">
        <v>0</v>
      </c>
      <c r="I10" s="60"/>
      <c r="K10" s="2"/>
      <c r="L10" s="3"/>
      <c r="X10" s="5"/>
    </row>
    <row r="11" spans="2:55" x14ac:dyDescent="0.25">
      <c r="B11" s="53" t="s">
        <v>10</v>
      </c>
      <c r="C11" s="60"/>
      <c r="D11" s="60"/>
      <c r="E11" s="60">
        <v>0</v>
      </c>
      <c r="F11" s="61">
        <v>0</v>
      </c>
      <c r="G11" s="61">
        <v>0</v>
      </c>
      <c r="H11" s="62">
        <v>0</v>
      </c>
      <c r="I11" s="60"/>
      <c r="K11" s="2"/>
      <c r="L11" s="3"/>
      <c r="X11" s="5"/>
    </row>
    <row r="12" spans="2:55" x14ac:dyDescent="0.25">
      <c r="B12" s="53" t="s">
        <v>10</v>
      </c>
      <c r="C12" s="60"/>
      <c r="D12" s="60"/>
      <c r="E12" s="60">
        <v>0</v>
      </c>
      <c r="F12" s="61">
        <v>0</v>
      </c>
      <c r="G12" s="61">
        <v>0</v>
      </c>
      <c r="H12" s="62">
        <v>0</v>
      </c>
      <c r="I12" s="60"/>
      <c r="K12" s="2"/>
      <c r="L12" s="3"/>
      <c r="X12" s="5"/>
    </row>
    <row r="13" spans="2:55" x14ac:dyDescent="0.25">
      <c r="B13" s="53" t="s">
        <v>10</v>
      </c>
      <c r="C13" s="60"/>
      <c r="D13" s="60"/>
      <c r="E13" s="60">
        <v>0</v>
      </c>
      <c r="F13" s="61">
        <v>0</v>
      </c>
      <c r="G13" s="61">
        <v>0</v>
      </c>
      <c r="H13" s="62">
        <v>0</v>
      </c>
      <c r="I13" s="60"/>
      <c r="K13" s="2"/>
      <c r="L13" s="3"/>
      <c r="X13" s="5"/>
    </row>
    <row r="14" spans="2:55" x14ac:dyDescent="0.25">
      <c r="B14" s="53" t="s">
        <v>10</v>
      </c>
      <c r="C14" s="60"/>
      <c r="D14" s="60"/>
      <c r="E14" s="60">
        <v>0</v>
      </c>
      <c r="F14" s="61">
        <v>0</v>
      </c>
      <c r="G14" s="61">
        <v>0</v>
      </c>
      <c r="H14" s="62">
        <v>0</v>
      </c>
      <c r="I14" s="60"/>
      <c r="K14" s="2"/>
      <c r="L14" s="3"/>
      <c r="X14" s="5"/>
    </row>
    <row r="15" spans="2:55" x14ac:dyDescent="0.25">
      <c r="B15" s="53" t="s">
        <v>10</v>
      </c>
      <c r="C15" s="60"/>
      <c r="D15" s="60"/>
      <c r="E15" s="60">
        <v>0</v>
      </c>
      <c r="F15" s="61">
        <v>0</v>
      </c>
      <c r="G15" s="61">
        <v>0</v>
      </c>
      <c r="H15" s="62">
        <v>0</v>
      </c>
      <c r="I15" s="60"/>
      <c r="K15" s="2"/>
      <c r="L15" s="3"/>
      <c r="X15" s="5"/>
    </row>
    <row r="16" spans="2:55" x14ac:dyDescent="0.25">
      <c r="B16" s="53" t="s">
        <v>10</v>
      </c>
      <c r="C16" s="60"/>
      <c r="D16" s="60"/>
      <c r="E16" s="60">
        <v>0</v>
      </c>
      <c r="F16" s="61">
        <v>0</v>
      </c>
      <c r="G16" s="61">
        <v>0</v>
      </c>
      <c r="H16" s="62">
        <v>0</v>
      </c>
      <c r="I16" s="60"/>
      <c r="K16" s="2"/>
      <c r="L16" s="3"/>
      <c r="X16" s="5"/>
    </row>
    <row r="17" spans="2:24" x14ac:dyDescent="0.25">
      <c r="B17" s="53" t="s">
        <v>10</v>
      </c>
      <c r="C17" s="60"/>
      <c r="D17" s="60"/>
      <c r="E17" s="60">
        <v>0</v>
      </c>
      <c r="F17" s="61">
        <v>0</v>
      </c>
      <c r="G17" s="61">
        <v>0</v>
      </c>
      <c r="H17" s="62">
        <v>0</v>
      </c>
      <c r="I17" s="60"/>
      <c r="K17" s="2"/>
      <c r="L17" s="3"/>
      <c r="X17" s="5"/>
    </row>
    <row r="18" spans="2:24" x14ac:dyDescent="0.25">
      <c r="B18" s="53" t="s">
        <v>10</v>
      </c>
      <c r="C18" s="60"/>
      <c r="D18" s="60"/>
      <c r="E18" s="60">
        <v>0</v>
      </c>
      <c r="F18" s="61">
        <v>0</v>
      </c>
      <c r="G18" s="61">
        <v>0</v>
      </c>
      <c r="H18" s="62">
        <v>0</v>
      </c>
      <c r="I18" s="60"/>
      <c r="K18" s="2"/>
      <c r="L18" s="3"/>
      <c r="X18" s="5"/>
    </row>
    <row r="19" spans="2:24" x14ac:dyDescent="0.25">
      <c r="B19" s="53" t="s">
        <v>10</v>
      </c>
      <c r="C19" s="60"/>
      <c r="D19" s="60"/>
      <c r="E19" s="60">
        <v>0</v>
      </c>
      <c r="F19" s="61">
        <v>0</v>
      </c>
      <c r="G19" s="61">
        <v>0</v>
      </c>
      <c r="H19" s="62">
        <v>0</v>
      </c>
      <c r="I19" s="60"/>
      <c r="K19" s="2"/>
      <c r="L19" s="3"/>
      <c r="X19" s="5"/>
    </row>
    <row r="20" spans="2:24" x14ac:dyDescent="0.25">
      <c r="B20" s="53" t="s">
        <v>10</v>
      </c>
      <c r="C20" s="60"/>
      <c r="D20" s="60"/>
      <c r="E20" s="60">
        <v>0</v>
      </c>
      <c r="F20" s="61">
        <v>0</v>
      </c>
      <c r="G20" s="61">
        <v>0</v>
      </c>
      <c r="H20" s="62">
        <v>0</v>
      </c>
      <c r="I20" s="60"/>
      <c r="K20" s="2"/>
      <c r="L20" s="3"/>
      <c r="X20" s="5"/>
    </row>
    <row r="21" spans="2:24" x14ac:dyDescent="0.25">
      <c r="B21" s="53" t="s">
        <v>10</v>
      </c>
      <c r="C21" s="60"/>
      <c r="D21" s="60"/>
      <c r="E21" s="60">
        <v>0</v>
      </c>
      <c r="F21" s="61">
        <v>0</v>
      </c>
      <c r="G21" s="61">
        <v>0</v>
      </c>
      <c r="H21" s="62">
        <v>0</v>
      </c>
      <c r="I21" s="60"/>
      <c r="K21" s="2"/>
      <c r="L21" s="3"/>
      <c r="X21" s="5"/>
    </row>
    <row r="22" spans="2:24" x14ac:dyDescent="0.25">
      <c r="B22" s="53" t="s">
        <v>10</v>
      </c>
      <c r="C22" s="60"/>
      <c r="D22" s="60"/>
      <c r="E22" s="60">
        <v>0</v>
      </c>
      <c r="F22" s="61">
        <v>0</v>
      </c>
      <c r="G22" s="61">
        <v>0</v>
      </c>
      <c r="H22" s="62">
        <v>0</v>
      </c>
      <c r="I22" s="60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63"/>
      <c r="C24" s="64"/>
      <c r="D24" s="29"/>
      <c r="E24" s="6"/>
      <c r="F24" s="6"/>
      <c r="G24" s="6"/>
      <c r="H24" s="6"/>
      <c r="I24" s="6"/>
      <c r="J24" s="6"/>
      <c r="K24" s="63"/>
      <c r="L24" s="64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</sheetData>
  <sheetProtection algorithmName="SHA-512" hashValue="acI/Hz3E8B/vMcA0HvrPiniSoaNLWB2WVZnt2ioJ55NcPeHxjKzIdk79KNiN2QUSMemFNj+EY79YigITyVhGYw==" saltValue="xvHQdzvodtAPQJHa2Se9Qw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showRowColHeaders="0" zoomScale="130" zoomScaleNormal="130" workbookViewId="0">
      <selection activeCell="C8" sqref="C8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68" t="s">
        <v>26</v>
      </c>
      <c r="C2" s="68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ht="30" x14ac:dyDescent="0.25">
      <c r="B4" s="54" t="str">
        <f>IF(Table27[[#This Row],[Product Name]]="Add Ingredient"," ",Table27[[#This Row],[Product Name]])</f>
        <v>Pot Noodle</v>
      </c>
      <c r="C4" s="57">
        <v>1</v>
      </c>
      <c r="D4" s="4">
        <f>IF(Table1[[#This Row],[Name]]&gt; " ",J4*C4,0)</f>
        <v>430</v>
      </c>
      <c r="E4" s="4">
        <f>IF(Table1[[#This Row],[Name]] &gt; " ",C4*K4,0)</f>
        <v>8.5</v>
      </c>
      <c r="F4" s="4">
        <f>IF(Table1[[#This Row],[Name]]&gt; " ",C4*L4,0)</f>
        <v>58</v>
      </c>
      <c r="I4">
        <f>IF(Table1[[#This Row],[Name]]&gt;" ",Table27[[#This Row],[Typical  Nutritional Values Weight
'[Per 100 Grams/100 Ml Or 
1 For Single Items']]] / 100,0)</f>
        <v>0.01</v>
      </c>
      <c r="J4">
        <f>IF(Table1[[#This Row],[Name]] &gt; " ",Table27[[#This Row],[Calories]] / Table27[[#This Row],[Typical  Nutritional Values Weight
'[Per 100 Grams/100 Ml Or 
1 For Single Items']]],0)</f>
        <v>430</v>
      </c>
      <c r="K4">
        <f>IF(Table1[[#This Row],[Name]] &gt; " ",Table27[[#This Row],[Saturated Fat]] / Table27[[#This Row],[Typical  Nutritional Values Weight
'[Per 100 Grams/100 Ml Or 
1 For Single Items']]],0)</f>
        <v>8.5</v>
      </c>
      <c r="L4">
        <f>IF(Table1[[#This Row],[Name]]&gt;" ",Table27[[#This Row],[Carbohydrates]] / Table27[[#This Row],[Typical  Nutritional Values Weight
'[Per 100 Grams/100 Ml Or 
1 For Single Items']]],0)</f>
        <v>58</v>
      </c>
      <c r="N4">
        <f>IF(Table1[[#This Row],[Name]] &gt; " ",Table27[[#This Row],[Product Price]]/Table27[[#This Row],[Product 
Size]],0)</f>
        <v>0.9</v>
      </c>
      <c r="O4">
        <f>IFERROR(N4,0)</f>
        <v>0.9</v>
      </c>
      <c r="P4" s="5">
        <f>IF(Table1[[#This Row],[Name]]&gt; " ",Table1[[#This Row],[Quantity]]*O4,0)</f>
        <v>0.9</v>
      </c>
    </row>
    <row r="5" spans="2:16" x14ac:dyDescent="0.25">
      <c r="B5" s="54" t="str">
        <f>IF(Table27[[#This Row],[Product Name]]="Add Ingredient"," ",Table27[[#This Row],[Product Name]])</f>
        <v>Water</v>
      </c>
      <c r="C5" s="57">
        <v>300</v>
      </c>
      <c r="D5" s="4">
        <f>IF(Table1[[#This Row],[Name]]&gt; " ",J5*C5,0)</f>
        <v>0</v>
      </c>
      <c r="E5" s="4">
        <f>IF(Table1[[#This Row],[Name]] &gt; " ",C5*K5,0)</f>
        <v>0</v>
      </c>
      <c r="F5" s="4">
        <f>IF(Table1[[#This Row],[Name]]&gt; " ",C5*L5,0)</f>
        <v>0</v>
      </c>
      <c r="I5">
        <f>IF(Table1[[#This Row],[Name]]&gt;" ",Table27[[#This Row],[Typical  Nutritional Values Weight
'[Per 100 Grams/100 Ml Or 
1 For Single Items']]] / 100,0)</f>
        <v>1</v>
      </c>
      <c r="J5">
        <f>IF(Table1[[#This Row],[Name]] &gt; " ",Table27[[#This Row],[Calories]] / Table27[[#This Row],[Typical  Nutritional Values Weight
'[Per 100 Grams/100 Ml Or 
1 For Single Items']]],0)</f>
        <v>0</v>
      </c>
      <c r="K5">
        <f>IF(Table1[[#This Row],[Name]] &gt; " ",Table27[[#This Row],[Saturated Fat]] / Table27[[#This Row],[Typical  Nutritional Values Weight
'[Per 100 Grams/100 Ml Or 
1 For Single Items']]],0)</f>
        <v>0</v>
      </c>
      <c r="L5">
        <f>IF(Table1[[#This Row],[Name]]&gt;" ",Table27[[#This Row],[Carbohydrates]] / Table27[[#This Row],[Typical  Nutritional Values Weight
'[Per 100 Grams/100 Ml Or 
1 For Single Items']]],0)</f>
        <v>0</v>
      </c>
      <c r="N5">
        <f>IF(Table1[[#This Row],[Name]] &gt; " ",Table27[[#This Row],[Product Price]]/Table27[[#This Row],[Product 
Size]],0)</f>
        <v>1.0000000000000001E-5</v>
      </c>
      <c r="O5">
        <f t="shared" ref="O5:O22" si="0">IFERROR(N5,0)</f>
        <v>1.0000000000000001E-5</v>
      </c>
      <c r="P5" s="5">
        <f>IF(Table1[[#This Row],[Name]]&gt; " ",Table1[[#This Row],[Quantity]]*O5,0)</f>
        <v>3.0000000000000001E-3</v>
      </c>
    </row>
    <row r="6" spans="2:16" x14ac:dyDescent="0.25">
      <c r="B6" s="54" t="str">
        <f>IF(Table27[[#This Row],[Product Name]]="Add Ingredient"," ",Table27[[#This Row],[Product Name]])</f>
        <v>Butter</v>
      </c>
      <c r="C6" s="57">
        <v>0</v>
      </c>
      <c r="D6" s="4">
        <f>IF(Table1[[#This Row],[Name]]&gt; " ",J6*C6,0)</f>
        <v>0</v>
      </c>
      <c r="E6" s="4">
        <f>IF(Table1[[#This Row],[Name]] &gt; " ",C6*K6,0)</f>
        <v>0</v>
      </c>
      <c r="F6" s="4">
        <f>IF(Table1[[#This Row],[Name]]&gt; " ",C6*L6,0)</f>
        <v>0</v>
      </c>
      <c r="I6">
        <f>IF(Table1[[#This Row],[Name]]&gt;" ",Table27[[#This Row],[Typical  Nutritional Values Weight
'[Per 100 Grams/100 Ml Or 
1 For Single Items']]] / 100,0)</f>
        <v>1</v>
      </c>
      <c r="J6">
        <f>IF(Table1[[#This Row],[Name]] &gt; " ",Table27[[#This Row],[Calories]] / Table27[[#This Row],[Typical  Nutritional Values Weight
'[Per 100 Grams/100 Ml Or 
1 For Single Items']]],0)</f>
        <v>7.44</v>
      </c>
      <c r="K6">
        <f>IF(Table1[[#This Row],[Name]] &gt; " ",Table27[[#This Row],[Saturated Fat]] / Table27[[#This Row],[Typical  Nutritional Values Weight
'[Per 100 Grams/100 Ml Or 
1 For Single Items']]],0)</f>
        <v>0.52</v>
      </c>
      <c r="L6">
        <f>IF(Table1[[#This Row],[Name]]&gt;" ",Table27[[#This Row],[Carbohydrates]] / Table27[[#This Row],[Typical  Nutritional Values Weight
'[Per 100 Grams/100 Ml Or 
1 For Single Items']]],0)</f>
        <v>6.0000000000000001E-3</v>
      </c>
      <c r="N6">
        <f>IF(Table1[[#This Row],[Name]] &gt; " ",Table27[[#This Row],[Product Price]]/Table27[[#This Row],[Product 
Size]],0)</f>
        <v>6.7999999999999996E-3</v>
      </c>
      <c r="O6">
        <f t="shared" si="0"/>
        <v>6.7999999999999996E-3</v>
      </c>
      <c r="P6" s="5">
        <f>IF(Table1[[#This Row],[Name]]&gt; " ",Table1[[#This Row],[Quantity]]*O6,0)</f>
        <v>0</v>
      </c>
    </row>
    <row r="7" spans="2:16" x14ac:dyDescent="0.25">
      <c r="B7" s="54" t="str">
        <f>IF(Table27[[#This Row],[Product Name]]="Add Ingredient"," ",Table27[[#This Row],[Product Name]])</f>
        <v>Salt And Pepper To Taste</v>
      </c>
      <c r="C7" s="57">
        <v>1</v>
      </c>
      <c r="D7" s="4">
        <f>IF(Table1[[#This Row],[Name]]&gt; " ",J7*C7,0)</f>
        <v>0</v>
      </c>
      <c r="E7" s="4">
        <f>IF(Table1[[#This Row],[Name]] &gt; " ",C7*K7,0)</f>
        <v>0</v>
      </c>
      <c r="F7" s="4">
        <f>IF(Table1[[#This Row],[Name]]&gt; " ",C7*L7,0)</f>
        <v>0</v>
      </c>
      <c r="I7">
        <f>IF(Table1[[#This Row],[Name]]&gt;" ",Table27[[#This Row],[Typical  Nutritional Values Weight
'[Per 100 Grams/100 Ml Or 
1 For Single Items']]] / 100,0)</f>
        <v>0.01</v>
      </c>
      <c r="J7">
        <f>IF(Table1[[#This Row],[Name]] &gt; " ",Table27[[#This Row],[Calories]] / Table27[[#This Row],[Typical  Nutritional Values Weight
'[Per 100 Grams/100 Ml Or 
1 For Single Items']]],0)</f>
        <v>0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</v>
      </c>
      <c r="N7">
        <f>IF(Table1[[#This Row],[Name]] &gt; " ",Table27[[#This Row],[Product Price]]/Table27[[#This Row],[Product 
Size]],0)</f>
        <v>0.01</v>
      </c>
      <c r="O7">
        <f t="shared" si="0"/>
        <v>0.01</v>
      </c>
      <c r="P7" s="5">
        <f>IF(Table1[[#This Row],[Name]]&gt; " ",Table1[[#This Row],[Quantity]]*O7,0)</f>
        <v>0.01</v>
      </c>
    </row>
    <row r="8" spans="2:16" x14ac:dyDescent="0.25">
      <c r="B8" s="54" t="str">
        <f>IF(Table27[[#This Row],[Product Name]]="Add Ingredient"," ",Table27[[#This Row],[Product Name]])</f>
        <v xml:space="preserve"> </v>
      </c>
      <c r="C8" s="57"/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</v>
      </c>
      <c r="O8">
        <f t="shared" si="0"/>
        <v>0</v>
      </c>
      <c r="P8" s="5">
        <f>IF(Table1[[#This Row],[Name]]&gt; " ",Table1[[#This Row],[Quantity]]*O8,0)</f>
        <v>0</v>
      </c>
    </row>
    <row r="9" spans="2:16" x14ac:dyDescent="0.25">
      <c r="B9" s="54" t="str">
        <f>IF(Table27[[#This Row],[Product Name]]="Add Ingredient"," ",Table27[[#This Row],[Product Name]])</f>
        <v xml:space="preserve"> </v>
      </c>
      <c r="C9" s="57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54" t="str">
        <f>IF(Table27[[#This Row],[Product Name]]="Add Ingredient"," ",Table27[[#This Row],[Product Name]])</f>
        <v xml:space="preserve"> </v>
      </c>
      <c r="C10" s="57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54" t="str">
        <f>IF(Table27[[#This Row],[Product Name]]="Add Ingredient"," ",Table27[[#This Row],[Product Name]])</f>
        <v xml:space="preserve"> </v>
      </c>
      <c r="C11" s="57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54" t="str">
        <f>IF(Table27[[#This Row],[Product Name]]="Add Ingredient"," ",Table27[[#This Row],[Product Name]])</f>
        <v xml:space="preserve"> </v>
      </c>
      <c r="C12" s="57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54" t="str">
        <f>IF(Table27[[#This Row],[Product Name]]="Add Ingredient"," ",Table27[[#This Row],[Product Name]])</f>
        <v xml:space="preserve"> </v>
      </c>
      <c r="C13" s="57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54" t="str">
        <f>IF(Table27[[#This Row],[Product Name]]="Add Ingredient"," ",Table27[[#This Row],[Product Name]])</f>
        <v xml:space="preserve"> </v>
      </c>
      <c r="C14" s="57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54" t="str">
        <f>IF(Table27[[#This Row],[Product Name]]="Add Ingredient"," ",Table27[[#This Row],[Product Name]])</f>
        <v xml:space="preserve"> </v>
      </c>
      <c r="C15" s="57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54" t="str">
        <f>IF(Table27[[#This Row],[Product Name]]="Add Ingredient"," ",Table27[[#This Row],[Product Name]])</f>
        <v xml:space="preserve"> </v>
      </c>
      <c r="C16" s="57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54" t="str">
        <f>IF(Table27[[#This Row],[Product Name]]="Add Ingredient"," ",Table27[[#This Row],[Product Name]])</f>
        <v xml:space="preserve"> </v>
      </c>
      <c r="C17" s="57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54" t="str">
        <f>IF(Table27[[#This Row],[Product Name]]="Add Ingredient"," ",Table27[[#This Row],[Product Name]])</f>
        <v xml:space="preserve"> </v>
      </c>
      <c r="C18" s="57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54" t="str">
        <f>IF(Table27[[#This Row],[Product Name]]="Add Ingredient"," ",Table27[[#This Row],[Product Name]])</f>
        <v xml:space="preserve"> </v>
      </c>
      <c r="C19" s="57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54" t="str">
        <f>IF(Table27[[#This Row],[Product Name]]="Add Ingredient"," ",Table27[[#This Row],[Product Name]])</f>
        <v xml:space="preserve"> </v>
      </c>
      <c r="C20" s="57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54" t="str">
        <f>IF(Table27[[#This Row],[Product Name]]="Add Ingredient"," ",Table27[[#This Row],[Product Name]])</f>
        <v xml:space="preserve"> </v>
      </c>
      <c r="C21" s="57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54" t="str">
        <f>IF(Table27[[#This Row],[Product Name]]="Add Ingredient"," ",Table27[[#This Row],[Product Name]])</f>
        <v xml:space="preserve"> </v>
      </c>
      <c r="C22" s="57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430</v>
      </c>
      <c r="E23" s="37">
        <f>SUM(Table1[saturated fat])</f>
        <v>8.5</v>
      </c>
      <c r="F23" s="37">
        <f>SUM(Table1[carbs])</f>
        <v>58</v>
      </c>
      <c r="P23" s="5">
        <f>SUM(P4:P22)</f>
        <v>0.91300000000000003</v>
      </c>
    </row>
  </sheetData>
  <sheetProtection algorithmName="SHA-512" hashValue="oKPVqteAMo8ACuRVdrvuOVJxVx3C3TuFmLzjFcJEFkkUIcJoS1rW9td8ulKwOR95/eTxxcRRItP4MQTfC9PrZw==" saltValue="pV0DdFDe/4H61symy5Lllw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showRowColHeaders="0" tabSelected="1" topLeftCell="B1" zoomScale="160" zoomScaleNormal="160" workbookViewId="0">
      <selection activeCell="D12" sqref="D12"/>
    </sheetView>
  </sheetViews>
  <sheetFormatPr defaultColWidth="0" defaultRowHeight="15" zeroHeight="1" x14ac:dyDescent="0.25"/>
  <cols>
    <col min="1" max="1" width="9.140625" hidden="1" customWidth="1"/>
    <col min="2" max="2" width="12.7109375" customWidth="1"/>
    <col min="3" max="3" width="33.5703125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55" t="str">
        <f>'Shopping Ingredients'!G2</f>
        <v xml:space="preserve"> The Perfect Pot Noodle</v>
      </c>
      <c r="D1" s="58"/>
      <c r="E1" s="58"/>
      <c r="F1" s="1" t="s">
        <v>7</v>
      </c>
      <c r="G1" s="49">
        <v>1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83" t="s">
        <v>22</v>
      </c>
      <c r="C2" s="56" t="str">
        <f>'Ingredients Used'!B4</f>
        <v>Pot Noodle</v>
      </c>
      <c r="D2" s="59">
        <f>IF(C2&gt;" ",'Ingredients Used'!C4,"")</f>
        <v>1</v>
      </c>
      <c r="E2" s="59" t="str">
        <f>IF(C2&gt;" ",'Shopping Ingredients'!D4,"")</f>
        <v>pot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56" t="str">
        <f>'Ingredients Used'!B5</f>
        <v>Water</v>
      </c>
      <c r="D3" s="59">
        <f>IF(C3&gt;" ",'Ingredients Used'!C5,"")</f>
        <v>300</v>
      </c>
      <c r="E3" s="59" t="str">
        <f>IF(C3&gt;" ",'Shopping Ingredients'!D5,"")</f>
        <v>ml</v>
      </c>
      <c r="F3" s="69" t="str">
        <f>'Shopping Ingredients'!J2</f>
        <v xml:space="preserve"> The Perfect Pot Noodle</v>
      </c>
      <c r="G3" s="70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56" t="str">
        <f>'Ingredients Used'!B6</f>
        <v>Butter</v>
      </c>
      <c r="D4" s="59">
        <f>IF(C4&gt;" ",'Ingredients Used'!C6,"")</f>
        <v>0</v>
      </c>
      <c r="E4" s="59" t="str">
        <f>IF(C4&gt;" ",'Shopping Ingredients'!D6,"")</f>
        <v>g</v>
      </c>
      <c r="F4" s="38" t="s">
        <v>9</v>
      </c>
      <c r="G4" s="39">
        <f>'Ingredients Used'!D23</f>
        <v>430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56" t="str">
        <f>'Ingredients Used'!B7</f>
        <v>Salt And Pepper To Taste</v>
      </c>
      <c r="D5" s="59">
        <f>IF(C5&gt;" ",'Ingredients Used'!C7,"")</f>
        <v>1</v>
      </c>
      <c r="E5" s="59" t="str">
        <f>IF(C5&gt;" ",'Shopping Ingredients'!D7,"")</f>
        <v>pinch</v>
      </c>
      <c r="F5" s="40" t="s">
        <v>5</v>
      </c>
      <c r="G5" s="39">
        <f>'Ingredients Used'!E23</f>
        <v>8.5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56" t="str">
        <f>'Ingredients Used'!B8</f>
        <v xml:space="preserve"> </v>
      </c>
      <c r="D6" s="59" t="str">
        <f>IF(C6&gt;" ",'Ingredients Used'!C8,"")</f>
        <v/>
      </c>
      <c r="E6" s="59" t="str">
        <f>IF(C6&gt;" ",'Shopping Ingredients'!D8,"")</f>
        <v/>
      </c>
      <c r="F6" s="40" t="s">
        <v>6</v>
      </c>
      <c r="G6" s="39">
        <f>'Ingredients Used'!F23</f>
        <v>58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56" t="str">
        <f>'Ingredients Used'!B9</f>
        <v xml:space="preserve"> </v>
      </c>
      <c r="D7" s="59" t="str">
        <f>IF(C7&gt;" ",'Ingredients Used'!C9,"")</f>
        <v/>
      </c>
      <c r="E7" s="59" t="str">
        <f>IF(C7&gt;" ",'Shopping Ingredients'!D9,"")</f>
        <v/>
      </c>
      <c r="F7" s="38" t="s">
        <v>8</v>
      </c>
      <c r="G7" s="41">
        <f>'Ingredients Used'!P23</f>
        <v>0.91300000000000003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56" t="str">
        <f>'Ingredients Used'!B10</f>
        <v xml:space="preserve"> </v>
      </c>
      <c r="D8" s="59" t="str">
        <f>IF(C8&gt;" ",'Ingredients Used'!C10,"")</f>
        <v/>
      </c>
      <c r="E8" s="59" t="str">
        <f>IF(C8&gt;" ",'Shopping Ingredients'!D10,"")</f>
        <v/>
      </c>
      <c r="F8" s="42"/>
      <c r="G8" s="43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56" t="str">
        <f>'Ingredients Used'!B11</f>
        <v xml:space="preserve"> </v>
      </c>
      <c r="D9" s="59" t="str">
        <f>IF(C9&gt;" ",'Ingredients Used'!C11,"")</f>
        <v/>
      </c>
      <c r="E9" s="59" t="str">
        <f>IF(C9&gt;" ",'Shopping Ingredients'!D11,"")</f>
        <v/>
      </c>
      <c r="F9" s="44" t="s">
        <v>25</v>
      </c>
      <c r="G9" s="45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56" t="str">
        <f>'Ingredients Used'!B12</f>
        <v xml:space="preserve"> </v>
      </c>
      <c r="D10" s="59" t="str">
        <f>IF(C10&gt;" ",'Ingredients Used'!C12,"")</f>
        <v/>
      </c>
      <c r="E10" s="59" t="str">
        <f>IF(C10&gt;" ",'Shopping Ingredients'!D12,"")</f>
        <v/>
      </c>
      <c r="F10" s="44" t="s">
        <v>9</v>
      </c>
      <c r="G10" s="46">
        <f>IF(G1&gt;0,G4/G1,0)</f>
        <v>430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56" t="str">
        <f>'Ingredients Used'!B13</f>
        <v xml:space="preserve"> </v>
      </c>
      <c r="D11" s="59" t="str">
        <f>IF(C11&gt;" ",'Ingredients Used'!C13,"")</f>
        <v/>
      </c>
      <c r="E11" s="59" t="str">
        <f>IF(C11&gt;" ",'Shopping Ingredients'!D13,"")</f>
        <v/>
      </c>
      <c r="F11" s="47" t="s">
        <v>5</v>
      </c>
      <c r="G11" s="46">
        <f>IF(G1&gt;0,G5/G1,0)</f>
        <v>8.5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56" t="str">
        <f>'Ingredients Used'!B14</f>
        <v xml:space="preserve"> </v>
      </c>
      <c r="D12" s="59" t="str">
        <f>IF(C12&gt;" ",'Ingredients Used'!C14,"")</f>
        <v/>
      </c>
      <c r="E12" s="59" t="str">
        <f>IF(C12&gt;" ",'Shopping Ingredients'!D14,"")</f>
        <v/>
      </c>
      <c r="F12" s="47" t="s">
        <v>6</v>
      </c>
      <c r="G12" s="46">
        <f>IF(G1&gt;0,G6/G1,0)</f>
        <v>58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56" t="str">
        <f>'Ingredients Used'!B15</f>
        <v xml:space="preserve"> </v>
      </c>
      <c r="D13" s="59" t="str">
        <f>IF(C13&gt;" ",'Ingredients Used'!C15,"")</f>
        <v/>
      </c>
      <c r="E13" s="59" t="str">
        <f>IF(C13&gt;" ",'Shopping Ingredients'!D15,"")</f>
        <v/>
      </c>
      <c r="F13" s="44" t="s">
        <v>12</v>
      </c>
      <c r="G13" s="48">
        <f>IF(G1&gt;0,G7/G1,0)</f>
        <v>0.91300000000000003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59" t="str">
        <f>IF(C14&gt;" ",'Ingredients Used'!C16,"")</f>
        <v/>
      </c>
      <c r="E14" s="59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59" t="str">
        <f>IF(C15&gt;" ",'Ingredients Used'!C17,"")</f>
        <v/>
      </c>
      <c r="E15" s="59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59" t="str">
        <f>IF(C16&gt;" ",'Ingredients Used'!C18,"")</f>
        <v/>
      </c>
      <c r="E16" s="59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59" t="str">
        <f>IF(C17&gt;" ",'Ingredients Used'!C19,"")</f>
        <v/>
      </c>
      <c r="E17" s="59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59" t="str">
        <f>IF(C18&gt;" ",'Ingredients Used'!C20,"")</f>
        <v/>
      </c>
      <c r="E18" s="59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59" t="str">
        <f>IF(C19&gt;" ",'Ingredients Used'!C21,"")</f>
        <v/>
      </c>
      <c r="E19" s="59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0" t="s">
        <v>28</v>
      </c>
      <c r="C21" s="51"/>
      <c r="D21" s="52" t="s">
        <v>29</v>
      </c>
      <c r="E21" s="51"/>
      <c r="F21" s="51"/>
      <c r="G21" s="51"/>
      <c r="J21" s="2"/>
      <c r="K21" s="2"/>
    </row>
    <row r="22" spans="2:24" ht="15.75" hidden="1" thickTop="1" x14ac:dyDescent="0.25">
      <c r="B22" s="73"/>
      <c r="C22" s="74"/>
      <c r="D22" s="79"/>
      <c r="E22" s="80"/>
      <c r="F22" s="80"/>
      <c r="G22" s="74"/>
      <c r="J22" s="2"/>
      <c r="K22" s="2"/>
    </row>
    <row r="23" spans="2:24" ht="21" hidden="1" x14ac:dyDescent="0.35">
      <c r="B23" s="75"/>
      <c r="C23" s="76"/>
      <c r="D23" s="75"/>
      <c r="E23" s="81"/>
      <c r="F23" s="81"/>
      <c r="G23" s="76"/>
      <c r="J23" s="71"/>
      <c r="K23" s="72"/>
    </row>
    <row r="24" spans="2:24" ht="21" hidden="1" x14ac:dyDescent="0.35">
      <c r="B24" s="75"/>
      <c r="C24" s="76"/>
      <c r="D24" s="75"/>
      <c r="E24" s="81"/>
      <c r="F24" s="81"/>
      <c r="G24" s="76"/>
      <c r="J24" s="30"/>
      <c r="K24" s="31"/>
    </row>
    <row r="25" spans="2:24" ht="21" hidden="1" x14ac:dyDescent="0.35">
      <c r="B25" s="75"/>
      <c r="C25" s="76"/>
      <c r="D25" s="75"/>
      <c r="E25" s="81"/>
      <c r="F25" s="81"/>
      <c r="G25" s="76"/>
      <c r="J25" s="30"/>
      <c r="K25" s="31"/>
    </row>
    <row r="26" spans="2:24" ht="21" hidden="1" x14ac:dyDescent="0.35">
      <c r="B26" s="75"/>
      <c r="C26" s="76"/>
      <c r="D26" s="75"/>
      <c r="E26" s="81"/>
      <c r="F26" s="81"/>
      <c r="G26" s="76"/>
      <c r="J26" s="30"/>
      <c r="K26" s="31"/>
    </row>
    <row r="27" spans="2:24" ht="21.75" hidden="1" thickBot="1" x14ac:dyDescent="0.4">
      <c r="B27" s="77"/>
      <c r="C27" s="78"/>
      <c r="D27" s="77"/>
      <c r="E27" s="82"/>
      <c r="F27" s="82"/>
      <c r="G27" s="78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eKc/+5peddZ7BoGSliLrLs195vkEUETyGfD8fVl4idtJWUbYr/LcbhJJFzA5xkrdPY+SNujD+4XWcAKPs+vPyg==" saltValue="YOGkHmLRfLuVf36k6yMeDA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2020-09-18T22:00:24Z</dcterms:modified>
</cp:coreProperties>
</file>