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Video 134 - Easy shollowed frieed salmon\"/>
    </mc:Choice>
  </mc:AlternateContent>
  <xr:revisionPtr revIDLastSave="0" documentId="13_ncr:1_{3D0AB39C-D3B0-46A5-A41B-F91F09CF6F2F}" xr6:coauthVersionLast="45" xr6:coauthVersionMax="45" xr10:uidLastSave="{00000000-0000-0000-0000-000000000000}"/>
  <bookViews>
    <workbookView xWindow="-120" yWindow="-120" windowWidth="29040" windowHeight="16440" activeTab="2" xr2:uid="{00000000-000D-0000-FFFF-FFFF00000000}"/>
  </bookViews>
  <sheets>
    <sheet name="Shopping Ingredients" sheetId="4" r:id="rId1"/>
    <sheet name="Ingredients Used" sheetId="1" r:id="rId2"/>
    <sheet name="Recipe Result" sheetId="5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K4" i="1" s="1"/>
  <c r="L4" i="1" l="1"/>
  <c r="F4" i="1" s="1"/>
  <c r="J4" i="1"/>
  <c r="D4" i="1" s="1"/>
  <c r="N4" i="1"/>
  <c r="O4" i="1" s="1"/>
  <c r="P4" i="1" s="1"/>
  <c r="E4" i="1"/>
  <c r="I4" i="1"/>
  <c r="C2" i="5" l="1"/>
  <c r="C1" i="5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J2" i="4"/>
  <c r="F3" i="5" s="1"/>
  <c r="K15" i="1" l="1"/>
  <c r="L15" i="1"/>
  <c r="J15" i="1"/>
  <c r="D15" i="1" s="1"/>
  <c r="K11" i="1"/>
  <c r="E11" i="1" s="1"/>
  <c r="L11" i="1"/>
  <c r="J11" i="1"/>
  <c r="K7" i="1"/>
  <c r="E7" i="1" s="1"/>
  <c r="J7" i="1"/>
  <c r="D7" i="1" s="1"/>
  <c r="L7" i="1"/>
  <c r="F7" i="1" s="1"/>
  <c r="J22" i="1"/>
  <c r="P22" i="1"/>
  <c r="K22" i="1"/>
  <c r="L22" i="1"/>
  <c r="J14" i="1"/>
  <c r="K14" i="1"/>
  <c r="E14" i="1" s="1"/>
  <c r="L14" i="1"/>
  <c r="F14" i="1" s="1"/>
  <c r="J10" i="1"/>
  <c r="L10" i="1"/>
  <c r="K10" i="1"/>
  <c r="J21" i="1"/>
  <c r="K21" i="1"/>
  <c r="L21" i="1"/>
  <c r="P21" i="1"/>
  <c r="J17" i="1"/>
  <c r="P17" i="1"/>
  <c r="K17" i="1"/>
  <c r="L17" i="1"/>
  <c r="J13" i="1"/>
  <c r="D13" i="1" s="1"/>
  <c r="K13" i="1"/>
  <c r="L13" i="1"/>
  <c r="K9" i="1"/>
  <c r="E9" i="1" s="1"/>
  <c r="L9" i="1"/>
  <c r="F9" i="1" s="1"/>
  <c r="J9" i="1"/>
  <c r="K5" i="1"/>
  <c r="E5" i="1" s="1"/>
  <c r="J5" i="1"/>
  <c r="D5" i="1" s="1"/>
  <c r="L5" i="1"/>
  <c r="F5" i="1" s="1"/>
  <c r="K19" i="1"/>
  <c r="L19" i="1"/>
  <c r="P19" i="1"/>
  <c r="J19" i="1"/>
  <c r="J18" i="1"/>
  <c r="P18" i="1"/>
  <c r="K18" i="1"/>
  <c r="L18" i="1"/>
  <c r="J6" i="1"/>
  <c r="D6" i="1" s="1"/>
  <c r="K6" i="1"/>
  <c r="E6" i="1" s="1"/>
  <c r="L6" i="1"/>
  <c r="F6" i="1" s="1"/>
  <c r="L20" i="1"/>
  <c r="J20" i="1"/>
  <c r="K20" i="1"/>
  <c r="P20" i="1"/>
  <c r="L16" i="1"/>
  <c r="P16" i="1"/>
  <c r="K16" i="1"/>
  <c r="J16" i="1"/>
  <c r="L12" i="1"/>
  <c r="F12" i="1" s="1"/>
  <c r="K12" i="1"/>
  <c r="J12" i="1"/>
  <c r="L8" i="1"/>
  <c r="F8" i="1" s="1"/>
  <c r="J8" i="1"/>
  <c r="D8" i="1" s="1"/>
  <c r="K8" i="1"/>
  <c r="E8" i="1" s="1"/>
  <c r="C17" i="5"/>
  <c r="F19" i="1"/>
  <c r="N19" i="1"/>
  <c r="O19" i="1" s="1"/>
  <c r="D19" i="1"/>
  <c r="I19" i="1"/>
  <c r="E19" i="1"/>
  <c r="C13" i="5"/>
  <c r="E13" i="5" s="1"/>
  <c r="F15" i="1"/>
  <c r="N15" i="1"/>
  <c r="O15" i="1" s="1"/>
  <c r="P15" i="1" s="1"/>
  <c r="I15" i="1"/>
  <c r="E15" i="1"/>
  <c r="C9" i="5"/>
  <c r="D9" i="5" s="1"/>
  <c r="F11" i="1"/>
  <c r="N11" i="1"/>
  <c r="O11" i="1" s="1"/>
  <c r="P11" i="1" s="1"/>
  <c r="I11" i="1"/>
  <c r="D11" i="1"/>
  <c r="C5" i="5"/>
  <c r="D5" i="5" s="1"/>
  <c r="N7" i="1"/>
  <c r="O7" i="1" s="1"/>
  <c r="P7" i="1" s="1"/>
  <c r="I7" i="1"/>
  <c r="C20" i="5"/>
  <c r="E20" i="5" s="1"/>
  <c r="N22" i="1"/>
  <c r="O22" i="1" s="1"/>
  <c r="E22" i="1"/>
  <c r="D22" i="1"/>
  <c r="F22" i="1"/>
  <c r="I22" i="1"/>
  <c r="C16" i="5"/>
  <c r="D16" i="5" s="1"/>
  <c r="N18" i="1"/>
  <c r="O18" i="1" s="1"/>
  <c r="E18" i="1"/>
  <c r="D18" i="1"/>
  <c r="I18" i="1"/>
  <c r="F18" i="1"/>
  <c r="C12" i="5"/>
  <c r="E12" i="5" s="1"/>
  <c r="N14" i="1"/>
  <c r="O14" i="1" s="1"/>
  <c r="P14" i="1" s="1"/>
  <c r="D14" i="1"/>
  <c r="I14" i="1"/>
  <c r="C8" i="5"/>
  <c r="E8" i="5" s="1"/>
  <c r="F10" i="1"/>
  <c r="N10" i="1"/>
  <c r="O10" i="1" s="1"/>
  <c r="P10" i="1" s="1"/>
  <c r="D10" i="1"/>
  <c r="E10" i="1"/>
  <c r="I10" i="1"/>
  <c r="C4" i="5"/>
  <c r="E4" i="5" s="1"/>
  <c r="N6" i="1"/>
  <c r="O6" i="1" s="1"/>
  <c r="P6" i="1" s="1"/>
  <c r="I6" i="1"/>
  <c r="C19" i="5"/>
  <c r="D19" i="5" s="1"/>
  <c r="N21" i="1"/>
  <c r="O21" i="1" s="1"/>
  <c r="E21" i="1"/>
  <c r="D21" i="1"/>
  <c r="I21" i="1"/>
  <c r="F21" i="1"/>
  <c r="C15" i="5"/>
  <c r="D15" i="5" s="1"/>
  <c r="N17" i="1"/>
  <c r="O17" i="1" s="1"/>
  <c r="E17" i="1"/>
  <c r="D17" i="1"/>
  <c r="I17" i="1"/>
  <c r="F17" i="1"/>
  <c r="C11" i="5"/>
  <c r="D11" i="5" s="1"/>
  <c r="N13" i="1"/>
  <c r="O13" i="1" s="1"/>
  <c r="P13" i="1" s="1"/>
  <c r="I13" i="1"/>
  <c r="F13" i="1"/>
  <c r="E13" i="1"/>
  <c r="C7" i="5"/>
  <c r="D7" i="5" s="1"/>
  <c r="N9" i="1"/>
  <c r="O9" i="1" s="1"/>
  <c r="P9" i="1" s="1"/>
  <c r="D9" i="1"/>
  <c r="I9" i="1"/>
  <c r="C3" i="5"/>
  <c r="E3" i="5" s="1"/>
  <c r="N5" i="1"/>
  <c r="O5" i="1" s="1"/>
  <c r="P5" i="1" s="1"/>
  <c r="I5" i="1"/>
  <c r="C18" i="5"/>
  <c r="E18" i="5" s="1"/>
  <c r="I20" i="1"/>
  <c r="F20" i="1"/>
  <c r="E20" i="1"/>
  <c r="D20" i="1"/>
  <c r="N20" i="1"/>
  <c r="O20" i="1" s="1"/>
  <c r="C14" i="5"/>
  <c r="D14" i="5" s="1"/>
  <c r="I16" i="1"/>
  <c r="F16" i="1"/>
  <c r="D16" i="1"/>
  <c r="N16" i="1"/>
  <c r="O16" i="1" s="1"/>
  <c r="E16" i="1"/>
  <c r="C10" i="5"/>
  <c r="E10" i="5" s="1"/>
  <c r="I12" i="1"/>
  <c r="E12" i="1"/>
  <c r="D12" i="1"/>
  <c r="N12" i="1"/>
  <c r="O12" i="1" s="1"/>
  <c r="P12" i="1" s="1"/>
  <c r="C6" i="5"/>
  <c r="E6" i="5" s="1"/>
  <c r="I8" i="1"/>
  <c r="N8" i="1"/>
  <c r="O8" i="1" s="1"/>
  <c r="P8" i="1" s="1"/>
  <c r="D17" i="5"/>
  <c r="E17" i="5"/>
  <c r="D20" i="5"/>
  <c r="D2" i="5"/>
  <c r="E2" i="5"/>
  <c r="D13" i="5" l="1"/>
  <c r="P23" i="1"/>
  <c r="G7" i="5" s="1"/>
  <c r="G13" i="5" s="1"/>
  <c r="D18" i="5"/>
  <c r="D4" i="5"/>
  <c r="D12" i="5"/>
  <c r="E5" i="5"/>
  <c r="D3" i="5"/>
  <c r="E19" i="5"/>
  <c r="F23" i="1"/>
  <c r="G6" i="5" s="1"/>
  <c r="G12" i="5" s="1"/>
  <c r="E23" i="1"/>
  <c r="G5" i="5" s="1"/>
  <c r="G11" i="5" s="1"/>
  <c r="D23" i="1"/>
  <c r="G4" i="5" s="1"/>
  <c r="G10" i="5" s="1"/>
  <c r="E16" i="5"/>
  <c r="D10" i="5"/>
  <c r="E7" i="5"/>
  <c r="E11" i="5"/>
  <c r="D6" i="5"/>
  <c r="E14" i="5"/>
  <c r="E15" i="5"/>
  <c r="D8" i="5"/>
  <c r="E9" i="5"/>
</calcChain>
</file>

<file path=xl/sharedStrings.xml><?xml version="1.0" encoding="utf-8"?>
<sst xmlns="http://schemas.openxmlformats.org/spreadsheetml/2006/main" count="58" uniqueCount="33">
  <si>
    <t>Name</t>
  </si>
  <si>
    <t>Weight / qty</t>
  </si>
  <si>
    <t>calories</t>
  </si>
  <si>
    <t>saturated fat</t>
  </si>
  <si>
    <t>carbs</t>
  </si>
  <si>
    <t>Saturated Fat</t>
  </si>
  <si>
    <t>Carbohydrates</t>
  </si>
  <si>
    <t>Number Of Servings</t>
  </si>
  <si>
    <t>Cost to Make Dish</t>
  </si>
  <si>
    <t>Number of Calories</t>
  </si>
  <si>
    <t>Add Ingredient</t>
  </si>
  <si>
    <t>Supermarket Ingredient</t>
  </si>
  <si>
    <t>Cost Per Serving</t>
  </si>
  <si>
    <t>Unit Price</t>
  </si>
  <si>
    <t>Usage Price</t>
  </si>
  <si>
    <t>Calories</t>
  </si>
  <si>
    <t>Product 
Size</t>
  </si>
  <si>
    <t>Product Name</t>
  </si>
  <si>
    <t>Dish Name :</t>
  </si>
  <si>
    <t>Product Price</t>
  </si>
  <si>
    <t>Quantity</t>
  </si>
  <si>
    <t>Name Of Dish</t>
  </si>
  <si>
    <t>Ingredients</t>
  </si>
  <si>
    <t>G, Ml, Pinch
or Space</t>
  </si>
  <si>
    <t>Calc Price</t>
  </si>
  <si>
    <t>Per Person</t>
  </si>
  <si>
    <t>Amount Of Ingredients Used</t>
  </si>
  <si>
    <r>
      <rPr>
        <sz val="10"/>
        <color theme="1"/>
        <rFont val="Calibri"/>
        <family val="2"/>
        <scheme val="minor"/>
      </rPr>
      <t>Typical  Nutritional Values Weight</t>
    </r>
    <r>
      <rPr>
        <sz val="8"/>
        <color theme="1"/>
        <rFont val="Calibri"/>
        <family val="2"/>
        <scheme val="minor"/>
      </rPr>
      <t xml:space="preserve">
[Per 100 Grams/100 Ml Or 
1 For Single Items]</t>
    </r>
  </si>
  <si>
    <t>Preparation</t>
  </si>
  <si>
    <t>Cooking</t>
  </si>
  <si>
    <t>grams</t>
  </si>
  <si>
    <t>Tesco 5 Wild Alaskan Salmon Fillet</t>
  </si>
  <si>
    <t>Shallowed Fried Salmon Fillet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</si>
</sst>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7" x14ac:knownFonts="1">
    <font>
      <sz val="11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sz val="16"/>
      <color rgb="FFFFFF00"/>
      <name val="Calibri"/>
      <family val="2"/>
      <scheme val="minor"/>
    </font>
    <font>
      <sz val="16"/>
      <color rgb="FF92D05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0" tint="-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 tint="-0.14999847407452621"/>
      <name val="Calibri"/>
      <family val="2"/>
      <scheme val="minor"/>
    </font>
    <font>
      <sz val="12"/>
      <color rgb="FF92D050"/>
      <name val="Calibri"/>
      <family val="2"/>
      <scheme val="minor"/>
    </font>
    <font>
      <sz val="7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/>
      <right style="thick">
        <color theme="8"/>
      </right>
      <top style="thick">
        <color theme="8"/>
      </top>
      <bottom/>
      <diagonal/>
    </border>
    <border>
      <left/>
      <right/>
      <top style="thick">
        <color theme="8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49" fontId="0" fillId="0" borderId="0" xfId="0" applyNumberFormat="1" applyAlignment="1">
      <alignment vertical="center"/>
    </xf>
    <xf numFmtId="0" fontId="0" fillId="0" borderId="0" xfId="0" applyNumberFormat="1"/>
    <xf numFmtId="0" fontId="0" fillId="4" borderId="0" xfId="0" applyNumberFormat="1" applyFill="1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Fill="1"/>
    <xf numFmtId="49" fontId="1" fillId="0" borderId="0" xfId="0" applyNumberFormat="1" applyFont="1" applyFill="1"/>
    <xf numFmtId="2" fontId="1" fillId="0" borderId="0" xfId="0" applyNumberFormat="1" applyFont="1" applyFill="1"/>
    <xf numFmtId="0" fontId="1" fillId="0" borderId="0" xfId="0" applyNumberFormat="1" applyFont="1" applyFill="1" applyAlignment="1">
      <alignment horizontal="center"/>
    </xf>
    <xf numFmtId="0" fontId="1" fillId="0" borderId="0" xfId="0" applyFont="1" applyFill="1"/>
    <xf numFmtId="164" fontId="1" fillId="0" borderId="0" xfId="0" applyNumberFormat="1" applyFont="1" applyFill="1"/>
    <xf numFmtId="0" fontId="2" fillId="0" borderId="0" xfId="0" applyFont="1" applyFill="1" applyAlignment="1">
      <alignment horizontal="center"/>
    </xf>
    <xf numFmtId="49" fontId="3" fillId="0" borderId="0" xfId="0" applyNumberFormat="1" applyFont="1" applyFill="1"/>
    <xf numFmtId="0" fontId="3" fillId="0" borderId="0" xfId="0" applyFont="1" applyFill="1"/>
    <xf numFmtId="2" fontId="3" fillId="0" borderId="0" xfId="0" applyNumberFormat="1" applyFont="1" applyFill="1"/>
    <xf numFmtId="0" fontId="0" fillId="0" borderId="0" xfId="0" applyNumberFormat="1" applyFill="1"/>
    <xf numFmtId="164" fontId="3" fillId="0" borderId="0" xfId="0" applyNumberFormat="1" applyFont="1" applyFill="1"/>
    <xf numFmtId="0" fontId="0" fillId="0" borderId="0" xfId="0" applyFill="1" applyBorder="1"/>
    <xf numFmtId="49" fontId="0" fillId="0" borderId="0" xfId="0" applyNumberFormat="1" applyFill="1" applyBorder="1"/>
    <xf numFmtId="0" fontId="0" fillId="0" borderId="0" xfId="0" applyBorder="1"/>
    <xf numFmtId="2" fontId="0" fillId="0" borderId="0" xfId="0" applyNumberFormat="1"/>
    <xf numFmtId="49" fontId="5" fillId="0" borderId="0" xfId="0" applyNumberFormat="1" applyFont="1"/>
    <xf numFmtId="49" fontId="0" fillId="0" borderId="0" xfId="0" applyNumberFormat="1" applyAlignment="1">
      <alignment horizontal="center"/>
    </xf>
    <xf numFmtId="49" fontId="0" fillId="0" borderId="0" xfId="0" applyNumberFormat="1" applyFill="1" applyBorder="1" applyAlignment="1">
      <alignment vertical="center"/>
    </xf>
    <xf numFmtId="164" fontId="0" fillId="0" borderId="0" xfId="0" applyNumberFormat="1" applyFill="1" applyBorder="1"/>
    <xf numFmtId="0" fontId="0" fillId="0" borderId="0" xfId="0" applyNumberFormat="1" applyFill="1" applyBorder="1"/>
    <xf numFmtId="1" fontId="0" fillId="0" borderId="0" xfId="0" applyNumberFormat="1" applyFill="1" applyBorder="1"/>
    <xf numFmtId="0" fontId="7" fillId="3" borderId="0" xfId="0" applyFont="1" applyFill="1" applyAlignment="1">
      <alignment horizontal="center"/>
    </xf>
    <xf numFmtId="0" fontId="0" fillId="0" borderId="0" xfId="0" applyFill="1" applyAlignment="1"/>
    <xf numFmtId="49" fontId="1" fillId="6" borderId="0" xfId="0" applyNumberFormat="1" applyFont="1" applyFill="1"/>
    <xf numFmtId="0" fontId="1" fillId="6" borderId="0" xfId="0" applyNumberFormat="1" applyFont="1" applyFill="1" applyAlignment="1">
      <alignment horizontal="center"/>
    </xf>
    <xf numFmtId="0" fontId="0" fillId="0" borderId="0" xfId="0" applyAlignment="1">
      <alignment horizontal="center" vertical="top"/>
    </xf>
    <xf numFmtId="0" fontId="11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0" fillId="0" borderId="0" xfId="0" applyAlignment="1">
      <alignment horizontal="center" vertical="top" wrapText="1"/>
    </xf>
    <xf numFmtId="0" fontId="5" fillId="0" borderId="0" xfId="0" applyFont="1"/>
    <xf numFmtId="49" fontId="12" fillId="2" borderId="0" xfId="0" applyNumberFormat="1" applyFont="1" applyFill="1"/>
    <xf numFmtId="2" fontId="12" fillId="2" borderId="0" xfId="0" applyNumberFormat="1" applyFont="1" applyFill="1"/>
    <xf numFmtId="0" fontId="12" fillId="2" borderId="0" xfId="0" applyFont="1" applyFill="1"/>
    <xf numFmtId="164" fontId="12" fillId="2" borderId="0" xfId="0" applyNumberFormat="1" applyFont="1" applyFill="1"/>
    <xf numFmtId="0" fontId="13" fillId="0" borderId="0" xfId="0" applyFont="1" applyFill="1" applyBorder="1"/>
    <xf numFmtId="164" fontId="13" fillId="0" borderId="0" xfId="0" applyNumberFormat="1" applyFont="1" applyFill="1" applyBorder="1"/>
    <xf numFmtId="49" fontId="14" fillId="2" borderId="0" xfId="0" applyNumberFormat="1" applyFont="1" applyFill="1"/>
    <xf numFmtId="0" fontId="15" fillId="2" borderId="0" xfId="0" applyFont="1" applyFill="1"/>
    <xf numFmtId="2" fontId="14" fillId="2" borderId="0" xfId="0" applyNumberFormat="1" applyFont="1" applyFill="1"/>
    <xf numFmtId="0" fontId="14" fillId="2" borderId="0" xfId="0" applyFont="1" applyFill="1"/>
    <xf numFmtId="164" fontId="14" fillId="2" borderId="0" xfId="0" applyNumberFormat="1" applyFont="1" applyFill="1"/>
    <xf numFmtId="0" fontId="0" fillId="5" borderId="0" xfId="0" applyNumberFormat="1" applyFill="1" applyBorder="1" applyAlignment="1" applyProtection="1">
      <alignment horizontal="center"/>
      <protection locked="0"/>
    </xf>
    <xf numFmtId="0" fontId="0" fillId="7" borderId="4" xfId="0" applyFill="1" applyBorder="1"/>
    <xf numFmtId="49" fontId="16" fillId="0" borderId="0" xfId="0" applyNumberFormat="1" applyFont="1" applyAlignment="1" applyProtection="1">
      <alignment vertical="top"/>
      <protection locked="0"/>
    </xf>
    <xf numFmtId="49" fontId="0" fillId="7" borderId="4" xfId="0" applyNumberFormat="1" applyFill="1" applyBorder="1" applyAlignment="1" applyProtection="1">
      <alignment vertical="top"/>
      <protection locked="0"/>
    </xf>
    <xf numFmtId="49" fontId="0" fillId="5" borderId="0" xfId="0" applyNumberFormat="1" applyFill="1" applyAlignment="1" applyProtection="1">
      <alignment vertical="top" wrapText="1"/>
      <protection locked="0"/>
    </xf>
    <xf numFmtId="0" fontId="0" fillId="0" borderId="0" xfId="0" applyNumberFormat="1" applyAlignment="1">
      <alignment vertical="top" wrapText="1"/>
    </xf>
    <xf numFmtId="49" fontId="0" fillId="0" borderId="0" xfId="0" applyNumberFormat="1" applyFill="1" applyBorder="1" applyAlignment="1">
      <alignment vertical="top" wrapText="1"/>
    </xf>
    <xf numFmtId="0" fontId="0" fillId="0" borderId="0" xfId="0" applyNumberFormat="1" applyFill="1" applyBorder="1" applyAlignment="1">
      <alignment vertical="top" wrapText="1"/>
    </xf>
    <xf numFmtId="0" fontId="0" fillId="5" borderId="0" xfId="0" applyNumberFormat="1" applyFill="1" applyAlignment="1" applyProtection="1">
      <alignment horizontal="center" vertical="top"/>
      <protection locked="0"/>
    </xf>
    <xf numFmtId="0" fontId="0" fillId="0" borderId="0" xfId="0" applyFill="1" applyBorder="1" applyAlignment="1">
      <alignment vertical="top"/>
    </xf>
    <xf numFmtId="1" fontId="0" fillId="0" borderId="0" xfId="0" applyNumberFormat="1" applyFill="1" applyBorder="1" applyAlignment="1">
      <alignment vertical="top"/>
    </xf>
    <xf numFmtId="1" fontId="0" fillId="5" borderId="0" xfId="0" applyNumberFormat="1" applyFill="1" applyAlignment="1" applyProtection="1">
      <alignment horizontal="center" vertical="top"/>
      <protection locked="0"/>
    </xf>
    <xf numFmtId="2" fontId="0" fillId="5" borderId="0" xfId="0" applyNumberFormat="1" applyFill="1" applyAlignment="1" applyProtection="1">
      <alignment horizontal="center" vertical="top"/>
      <protection locked="0"/>
    </xf>
    <xf numFmtId="164" fontId="0" fillId="5" borderId="0" xfId="0" applyNumberFormat="1" applyFill="1" applyAlignment="1" applyProtection="1">
      <alignment horizontal="center" vertical="top"/>
      <protection locked="0"/>
    </xf>
    <xf numFmtId="49" fontId="0" fillId="0" borderId="0" xfId="0" applyNumberFormat="1" applyFill="1" applyBorder="1" applyAlignment="1">
      <alignment vertical="top"/>
    </xf>
    <xf numFmtId="49" fontId="1" fillId="0" borderId="0" xfId="0" applyNumberFormat="1" applyFont="1" applyFill="1" applyAlignment="1"/>
    <xf numFmtId="0" fontId="0" fillId="0" borderId="0" xfId="0" applyFill="1" applyAlignment="1"/>
    <xf numFmtId="0" fontId="7" fillId="3" borderId="0" xfId="0" applyFont="1" applyFill="1" applyAlignment="1">
      <alignment horizontal="center"/>
    </xf>
    <xf numFmtId="49" fontId="8" fillId="5" borderId="2" xfId="0" applyNumberFormat="1" applyFont="1" applyFill="1" applyBorder="1" applyAlignment="1" applyProtection="1">
      <alignment horizontal="center" wrapText="1"/>
      <protection locked="0"/>
    </xf>
    <xf numFmtId="49" fontId="8" fillId="5" borderId="2" xfId="0" applyNumberFormat="1" applyFont="1" applyFill="1" applyBorder="1" applyAlignment="1" applyProtection="1">
      <alignment horizontal="center"/>
      <protection locked="0"/>
    </xf>
    <xf numFmtId="49" fontId="8" fillId="5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>
      <alignment horizontal="center"/>
    </xf>
    <xf numFmtId="49" fontId="12" fillId="2" borderId="0" xfId="0" applyNumberFormat="1" applyFont="1" applyFill="1" applyAlignment="1"/>
    <xf numFmtId="0" fontId="13" fillId="0" borderId="0" xfId="0" applyNumberFormat="1" applyFont="1" applyAlignment="1"/>
    <xf numFmtId="49" fontId="1" fillId="6" borderId="0" xfId="0" applyNumberFormat="1" applyFont="1" applyFill="1" applyAlignment="1"/>
    <xf numFmtId="0" fontId="0" fillId="6" borderId="0" xfId="0" applyFill="1" applyAlignment="1"/>
    <xf numFmtId="49" fontId="11" fillId="7" borderId="5" xfId="0" applyNumberFormat="1" applyFont="1" applyFill="1" applyBorder="1" applyAlignment="1">
      <alignment vertical="top" wrapText="1"/>
    </xf>
    <xf numFmtId="0" fontId="11" fillId="7" borderId="6" xfId="0" applyFont="1" applyFill="1" applyBorder="1" applyAlignment="1">
      <alignment vertical="top"/>
    </xf>
    <xf numFmtId="0" fontId="11" fillId="7" borderId="8" xfId="0" applyFont="1" applyFill="1" applyBorder="1" applyAlignment="1">
      <alignment vertical="top"/>
    </xf>
    <xf numFmtId="0" fontId="11" fillId="7" borderId="3" xfId="0" applyFont="1" applyFill="1" applyBorder="1" applyAlignment="1">
      <alignment vertical="top"/>
    </xf>
    <xf numFmtId="0" fontId="11" fillId="7" borderId="9" xfId="0" applyFont="1" applyFill="1" applyBorder="1" applyAlignment="1">
      <alignment vertical="top"/>
    </xf>
    <xf numFmtId="0" fontId="11" fillId="7" borderId="10" xfId="0" applyFont="1" applyFill="1" applyBorder="1" applyAlignment="1">
      <alignment vertical="top"/>
    </xf>
    <xf numFmtId="0" fontId="11" fillId="7" borderId="5" xfId="0" applyFont="1" applyFill="1" applyBorder="1" applyAlignment="1" applyProtection="1">
      <alignment vertical="top" wrapText="1"/>
      <protection locked="0"/>
    </xf>
    <xf numFmtId="0" fontId="11" fillId="7" borderId="7" xfId="0" applyFont="1" applyFill="1" applyBorder="1" applyAlignment="1">
      <alignment vertical="top"/>
    </xf>
    <xf numFmtId="0" fontId="11" fillId="7" borderId="0" xfId="0" applyFont="1" applyFill="1" applyAlignment="1">
      <alignment vertical="top"/>
    </xf>
    <xf numFmtId="0" fontId="11" fillId="7" borderId="11" xfId="0" applyFont="1" applyFill="1" applyBorder="1" applyAlignment="1">
      <alignment vertical="top"/>
    </xf>
  </cellXfs>
  <cellStyles count="1">
    <cellStyle name="Normal" xfId="0" builtinId="0"/>
  </cellStyles>
  <dxfs count="16"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fill>
        <patternFill patternType="solid">
          <fgColor indexed="64"/>
          <bgColor theme="7" tint="0.59999389629810485"/>
        </patternFill>
      </fill>
      <alignment horizontal="center" vertical="top" textRotation="0" wrapText="0" indent="0" justifyLastLine="0" shrinkToFit="0" readingOrder="0"/>
      <protection locked="0" hidden="0"/>
    </dxf>
    <dxf>
      <numFmt numFmtId="0" formatCode="General"/>
      <alignment horizontal="general" vertical="top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" formatCode="0"/>
      <fill>
        <patternFill patternType="solid">
          <fgColor indexed="64"/>
          <bgColor theme="7" tint="0.59999389629810485"/>
        </patternFill>
      </fill>
      <alignment horizontal="center" vertical="top" textRotation="0" wrapText="0" indent="0" justifyLastLine="0" shrinkToFit="0" readingOrder="0"/>
      <protection locked="0" hidden="0"/>
    </dxf>
    <dxf>
      <numFmt numFmtId="164" formatCode="&quot;£&quot;#,##0.00"/>
      <fill>
        <patternFill patternType="solid">
          <fgColor indexed="64"/>
          <bgColor theme="7" tint="0.59999389629810485"/>
        </patternFill>
      </fill>
      <alignment horizontal="center" vertical="top" textRotation="0" wrapText="0" indent="0" justifyLastLine="0" shrinkToFit="0" readingOrder="0"/>
      <protection locked="0" hidden="0"/>
    </dxf>
    <dxf>
      <numFmt numFmtId="2" formatCode="0.00"/>
      <fill>
        <patternFill patternType="solid">
          <fgColor indexed="64"/>
          <bgColor theme="7" tint="0.59999389629810485"/>
        </patternFill>
      </fill>
      <alignment horizontal="center" vertical="top" textRotation="0" wrapText="0" indent="0" justifyLastLine="0" shrinkToFit="0" readingOrder="0"/>
      <protection locked="0" hidden="0"/>
    </dxf>
    <dxf>
      <numFmt numFmtId="2" formatCode="0.00"/>
      <fill>
        <patternFill patternType="solid">
          <fgColor indexed="64"/>
          <bgColor theme="7" tint="0.59999389629810485"/>
        </patternFill>
      </fill>
      <alignment horizontal="center" vertical="top" textRotation="0" wrapText="0" indent="0" justifyLastLine="0" shrinkToFit="0" readingOrder="0"/>
      <protection locked="0" hidden="0"/>
    </dxf>
    <dxf>
      <numFmt numFmtId="1" formatCode="0"/>
      <fill>
        <patternFill patternType="solid">
          <fgColor indexed="64"/>
          <bgColor theme="7" tint="0.59999389629810485"/>
        </patternFill>
      </fill>
      <alignment horizontal="center" vertical="top" textRotation="0" wrapText="0" indent="0" justifyLastLine="0" shrinkToFit="0" readingOrder="0"/>
      <protection locked="0" hidden="0"/>
    </dxf>
    <dxf>
      <numFmt numFmtId="1" formatCode="0"/>
      <fill>
        <patternFill patternType="solid">
          <fgColor indexed="64"/>
          <bgColor theme="7" tint="0.59999389629810485"/>
        </patternFill>
      </fill>
      <alignment horizontal="center" vertical="top" textRotation="0" wrapText="0" indent="0" justifyLastLine="0" shrinkToFit="0" readingOrder="0"/>
      <protection locked="0" hidden="0"/>
    </dxf>
    <dxf>
      <numFmt numFmtId="1" formatCode="0"/>
      <fill>
        <patternFill patternType="solid">
          <fgColor indexed="64"/>
          <bgColor theme="7" tint="0.59999389629810485"/>
        </patternFill>
      </fill>
      <alignment horizontal="center" vertical="top" textRotation="0" wrapText="0" indent="0" justifyLastLine="0" shrinkToFit="0" readingOrder="0"/>
      <protection locked="0" hidden="0"/>
    </dxf>
    <dxf>
      <numFmt numFmtId="30" formatCode="@"/>
      <fill>
        <patternFill patternType="solid">
          <fgColor indexed="64"/>
          <bgColor theme="7" tint="0.59999389629810485"/>
        </patternFill>
      </fill>
      <alignment horizontal="general" vertical="top" textRotation="0" wrapText="1" indent="0" justifyLastLine="0" shrinkToFit="0" readingOrder="0"/>
      <protection locked="0" hidden="0"/>
    </dxf>
    <dxf>
      <fill>
        <patternFill patternType="solid">
          <fgColor indexed="64"/>
          <bgColor theme="7" tint="0.59999389629810485"/>
        </patternFill>
      </fill>
      <protection locked="0" hidden="0"/>
    </dxf>
    <dxf>
      <alignment horizontal="center" vertical="top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A110BEE-0833-44B4-A22E-9CA7FE51A26E}" name="Table27" displayName="Table27" ref="B3:I22" totalsRowShown="0" headerRowDxfId="15" dataDxfId="14">
  <tableColumns count="8">
    <tableColumn id="1" xr3:uid="{2820FAF8-5CBB-4D55-AC24-2B3DCF51AF4C}" name="Product Name" dataDxfId="13"/>
    <tableColumn id="2" xr3:uid="{4AC3931D-1CD6-47C8-ADF8-FE32F8873C42}" name="Typical  Nutritional Values Weight_x000a_[Per 100 Grams/100 Ml Or _x000a_1 For Single Items]" dataDxfId="12"/>
    <tableColumn id="8" xr3:uid="{52890D6E-DE21-4679-8183-89B7C4E1B855}" name="G, Ml, Pinch_x000a_or Space" dataDxfId="11"/>
    <tableColumn id="3" xr3:uid="{4201A4F4-9019-4C15-8EA3-5D8A8A8197DC}" name="Calories" dataDxfId="10"/>
    <tableColumn id="4" xr3:uid="{EB5FE263-CD2B-47CB-8487-1ECFA2E232A8}" name="Saturated Fat" dataDxfId="9"/>
    <tableColumn id="5" xr3:uid="{98A37A0F-C03D-4B4C-89F4-C0FCE860FA2D}" name="Carbohydrates" dataDxfId="8"/>
    <tableColumn id="6" xr3:uid="{8E70C715-4BD0-4656-8FBB-47CCBFD8D266}" name="Product Price" dataDxfId="7"/>
    <tableColumn id="7" xr3:uid="{D932BE1A-8174-4127-8E43-28F07B40A29D}" name="Product _x000a_Size" dataDxfId="6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A8A60E8-0AA8-4D3F-9781-50041BDCC99A}" name="Table1" displayName="Table1" ref="B3:F22" totalsRowShown="0" headerRowDxfId="5">
  <tableColumns count="5">
    <tableColumn id="1" xr3:uid="{3C48EBE1-3DA6-4EDF-AFA8-886F243C2ADD}" name="Name" dataDxfId="4">
      <calculatedColumnFormula>IF(Table27[[#This Row],[Product Name]]="Add Ingredient"," ",Table27[[#This Row],[Product Name]])</calculatedColumnFormula>
    </tableColumn>
    <tableColumn id="2" xr3:uid="{48BE88E1-8003-40DD-BB65-823C532F6D02}" name="Quantity" dataDxfId="3"/>
    <tableColumn id="3" xr3:uid="{C1BAC9EE-9483-4002-A8A7-92B473D699DD}" name="calories" dataDxfId="2">
      <calculatedColumnFormula>IF(Table1[[#This Row],[Name]]&gt; " ",J4*C4,0)</calculatedColumnFormula>
    </tableColumn>
    <tableColumn id="4" xr3:uid="{9FB7F3F6-2B9E-4F8F-8AC9-F57581D04091}" name="saturated fat" dataDxfId="1">
      <calculatedColumnFormula>IF(Table1[[#This Row],[Name]] &gt; " ",C4*K4,0)</calculatedColumnFormula>
    </tableColumn>
    <tableColumn id="5" xr3:uid="{73A73C96-92B4-420E-B6D0-763905565913}" name="carbs" dataDxfId="0">
      <calculatedColumnFormula>IF(Table1[[#This Row],[Name]]&gt; " ",C4*L4,0)</calculatedColumnFormula>
    </tableColumn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2DC6F-DE52-4C96-9C1D-47C216E91806}">
  <dimension ref="A1:BC37"/>
  <sheetViews>
    <sheetView showGridLines="0" showRowColHeaders="0" zoomScale="115" zoomScaleNormal="115" workbookViewId="0">
      <selection activeCell="G3" sqref="G3"/>
    </sheetView>
  </sheetViews>
  <sheetFormatPr defaultColWidth="0" defaultRowHeight="15" zeroHeight="1" x14ac:dyDescent="0.25"/>
  <cols>
    <col min="1" max="1" width="4.85546875" customWidth="1"/>
    <col min="2" max="2" width="30.42578125" customWidth="1"/>
    <col min="3" max="3" width="25.28515625" customWidth="1"/>
    <col min="4" max="4" width="7" customWidth="1"/>
    <col min="5" max="5" width="10" customWidth="1"/>
    <col min="6" max="6" width="14.42578125" customWidth="1"/>
    <col min="7" max="7" width="16.28515625" customWidth="1"/>
    <col min="8" max="9" width="11.42578125" customWidth="1"/>
    <col min="10" max="10" width="11.85546875" customWidth="1"/>
    <col min="11" max="11" width="24.5703125" hidden="1" customWidth="1"/>
    <col min="12" max="12" width="23.42578125" hidden="1" customWidth="1"/>
    <col min="13" max="13" width="10" hidden="1" customWidth="1"/>
    <col min="14" max="14" width="14.42578125" hidden="1" customWidth="1"/>
    <col min="15" max="55" width="0" hidden="1" customWidth="1"/>
    <col min="56" max="16384" width="9.140625" hidden="1"/>
  </cols>
  <sheetData>
    <row r="1" spans="2:55" ht="15.75" thickBot="1" x14ac:dyDescent="0.3"/>
    <row r="2" spans="2:55" ht="21.75" thickTop="1" x14ac:dyDescent="0.35">
      <c r="B2" s="66" t="s">
        <v>11</v>
      </c>
      <c r="C2" s="66"/>
      <c r="D2" s="28"/>
      <c r="E2" s="66" t="s">
        <v>18</v>
      </c>
      <c r="F2" s="66"/>
      <c r="G2" s="67" t="s">
        <v>32</v>
      </c>
      <c r="H2" s="68"/>
      <c r="I2" s="69"/>
      <c r="J2" s="22" t="str">
        <f>G2</f>
        <v>Shallowed Fried Salmon Fillet</v>
      </c>
    </row>
    <row r="3" spans="2:55" ht="48" x14ac:dyDescent="0.25">
      <c r="B3" s="32" t="s">
        <v>17</v>
      </c>
      <c r="C3" s="33" t="s">
        <v>27</v>
      </c>
      <c r="D3" s="34" t="s">
        <v>23</v>
      </c>
      <c r="E3" s="35" t="s">
        <v>15</v>
      </c>
      <c r="F3" s="35" t="s">
        <v>5</v>
      </c>
      <c r="G3" s="35" t="s">
        <v>6</v>
      </c>
      <c r="H3" s="35" t="s">
        <v>19</v>
      </c>
      <c r="I3" s="36" t="s">
        <v>16</v>
      </c>
      <c r="J3" s="18"/>
      <c r="K3" s="19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</row>
    <row r="4" spans="2:55" ht="30" x14ac:dyDescent="0.25">
      <c r="B4" s="53" t="s">
        <v>31</v>
      </c>
      <c r="C4" s="60">
        <v>100</v>
      </c>
      <c r="D4" s="60" t="s">
        <v>30</v>
      </c>
      <c r="E4" s="60">
        <v>126</v>
      </c>
      <c r="F4" s="61">
        <v>0.8</v>
      </c>
      <c r="G4" s="61">
        <v>0.3</v>
      </c>
      <c r="H4" s="62">
        <v>5</v>
      </c>
      <c r="I4" s="60">
        <v>500</v>
      </c>
      <c r="J4" s="20"/>
      <c r="K4" s="2"/>
      <c r="L4" s="3"/>
      <c r="X4" s="5"/>
    </row>
    <row r="5" spans="2:55" x14ac:dyDescent="0.25">
      <c r="B5" s="53" t="s">
        <v>10</v>
      </c>
      <c r="C5" s="60"/>
      <c r="D5" s="60"/>
      <c r="E5" s="60">
        <v>0</v>
      </c>
      <c r="F5" s="61">
        <v>0</v>
      </c>
      <c r="G5" s="61">
        <v>0</v>
      </c>
      <c r="H5" s="62">
        <v>0</v>
      </c>
      <c r="I5" s="60"/>
      <c r="K5" s="2"/>
      <c r="L5" s="3"/>
      <c r="X5" s="5"/>
    </row>
    <row r="6" spans="2:55" x14ac:dyDescent="0.25">
      <c r="B6" s="53" t="s">
        <v>10</v>
      </c>
      <c r="C6" s="60"/>
      <c r="D6" s="60"/>
      <c r="E6" s="60">
        <v>0</v>
      </c>
      <c r="F6" s="61">
        <v>0</v>
      </c>
      <c r="G6" s="61">
        <v>0</v>
      </c>
      <c r="H6" s="62">
        <v>0</v>
      </c>
      <c r="I6" s="60"/>
      <c r="K6" s="2"/>
      <c r="L6" s="3"/>
      <c r="X6" s="5"/>
    </row>
    <row r="7" spans="2:55" x14ac:dyDescent="0.25">
      <c r="B7" s="53" t="s">
        <v>10</v>
      </c>
      <c r="C7" s="60"/>
      <c r="D7" s="60"/>
      <c r="E7" s="60">
        <v>0</v>
      </c>
      <c r="F7" s="61">
        <v>0</v>
      </c>
      <c r="G7" s="61">
        <v>0</v>
      </c>
      <c r="H7" s="62">
        <v>0</v>
      </c>
      <c r="I7" s="60"/>
      <c r="K7" s="2"/>
      <c r="L7" s="3"/>
      <c r="X7" s="5"/>
    </row>
    <row r="8" spans="2:55" x14ac:dyDescent="0.25">
      <c r="B8" s="53" t="s">
        <v>10</v>
      </c>
      <c r="C8" s="60"/>
      <c r="D8" s="60"/>
      <c r="E8" s="60">
        <v>0</v>
      </c>
      <c r="F8" s="61">
        <v>0</v>
      </c>
      <c r="G8" s="61">
        <v>0</v>
      </c>
      <c r="H8" s="62">
        <v>0</v>
      </c>
      <c r="I8" s="60"/>
      <c r="K8" s="2"/>
      <c r="L8" s="3"/>
      <c r="X8" s="5"/>
    </row>
    <row r="9" spans="2:55" x14ac:dyDescent="0.25">
      <c r="B9" s="53" t="s">
        <v>10</v>
      </c>
      <c r="C9" s="60"/>
      <c r="D9" s="60"/>
      <c r="E9" s="60">
        <v>0</v>
      </c>
      <c r="F9" s="61">
        <v>0</v>
      </c>
      <c r="G9" s="61">
        <v>0</v>
      </c>
      <c r="H9" s="62">
        <v>0</v>
      </c>
      <c r="I9" s="60"/>
      <c r="K9" s="2"/>
      <c r="L9" s="3"/>
      <c r="X9" s="5"/>
    </row>
    <row r="10" spans="2:55" x14ac:dyDescent="0.25">
      <c r="B10" s="53" t="s">
        <v>10</v>
      </c>
      <c r="C10" s="60"/>
      <c r="D10" s="60"/>
      <c r="E10" s="60">
        <v>0</v>
      </c>
      <c r="F10" s="61">
        <v>0</v>
      </c>
      <c r="G10" s="61">
        <v>0</v>
      </c>
      <c r="H10" s="62">
        <v>0</v>
      </c>
      <c r="I10" s="60"/>
      <c r="K10" s="2"/>
      <c r="L10" s="3"/>
      <c r="X10" s="5"/>
    </row>
    <row r="11" spans="2:55" x14ac:dyDescent="0.25">
      <c r="B11" s="53" t="s">
        <v>10</v>
      </c>
      <c r="C11" s="60"/>
      <c r="D11" s="60"/>
      <c r="E11" s="60">
        <v>0</v>
      </c>
      <c r="F11" s="61">
        <v>0</v>
      </c>
      <c r="G11" s="61">
        <v>0</v>
      </c>
      <c r="H11" s="62">
        <v>0</v>
      </c>
      <c r="I11" s="60"/>
      <c r="K11" s="2"/>
      <c r="L11" s="3"/>
      <c r="X11" s="5"/>
    </row>
    <row r="12" spans="2:55" x14ac:dyDescent="0.25">
      <c r="B12" s="53" t="s">
        <v>10</v>
      </c>
      <c r="C12" s="60"/>
      <c r="D12" s="60"/>
      <c r="E12" s="60">
        <v>0</v>
      </c>
      <c r="F12" s="61">
        <v>0</v>
      </c>
      <c r="G12" s="61">
        <v>0</v>
      </c>
      <c r="H12" s="62">
        <v>0</v>
      </c>
      <c r="I12" s="60"/>
      <c r="K12" s="2"/>
      <c r="L12" s="3"/>
      <c r="X12" s="5"/>
    </row>
    <row r="13" spans="2:55" x14ac:dyDescent="0.25">
      <c r="B13" s="53" t="s">
        <v>10</v>
      </c>
      <c r="C13" s="60"/>
      <c r="D13" s="60"/>
      <c r="E13" s="60">
        <v>0</v>
      </c>
      <c r="F13" s="61">
        <v>0</v>
      </c>
      <c r="G13" s="61">
        <v>0</v>
      </c>
      <c r="H13" s="62">
        <v>0</v>
      </c>
      <c r="I13" s="60"/>
      <c r="K13" s="2"/>
      <c r="L13" s="3"/>
      <c r="X13" s="5"/>
    </row>
    <row r="14" spans="2:55" x14ac:dyDescent="0.25">
      <c r="B14" s="53" t="s">
        <v>10</v>
      </c>
      <c r="C14" s="60"/>
      <c r="D14" s="60"/>
      <c r="E14" s="60">
        <v>0</v>
      </c>
      <c r="F14" s="61">
        <v>0</v>
      </c>
      <c r="G14" s="61">
        <v>0</v>
      </c>
      <c r="H14" s="62">
        <v>0</v>
      </c>
      <c r="I14" s="60"/>
      <c r="K14" s="2"/>
      <c r="L14" s="3"/>
      <c r="X14" s="5"/>
    </row>
    <row r="15" spans="2:55" x14ac:dyDescent="0.25">
      <c r="B15" s="53" t="s">
        <v>10</v>
      </c>
      <c r="C15" s="60"/>
      <c r="D15" s="60"/>
      <c r="E15" s="60">
        <v>0</v>
      </c>
      <c r="F15" s="61">
        <v>0</v>
      </c>
      <c r="G15" s="61">
        <v>0</v>
      </c>
      <c r="H15" s="62">
        <v>0</v>
      </c>
      <c r="I15" s="60"/>
      <c r="K15" s="2"/>
      <c r="L15" s="3"/>
      <c r="X15" s="5"/>
    </row>
    <row r="16" spans="2:55" x14ac:dyDescent="0.25">
      <c r="B16" s="53" t="s">
        <v>10</v>
      </c>
      <c r="C16" s="60"/>
      <c r="D16" s="60"/>
      <c r="E16" s="60">
        <v>0</v>
      </c>
      <c r="F16" s="61">
        <v>0</v>
      </c>
      <c r="G16" s="61">
        <v>0</v>
      </c>
      <c r="H16" s="62">
        <v>0</v>
      </c>
      <c r="I16" s="60"/>
      <c r="K16" s="2"/>
      <c r="L16" s="3"/>
      <c r="X16" s="5"/>
    </row>
    <row r="17" spans="2:24" x14ac:dyDescent="0.25">
      <c r="B17" s="53" t="s">
        <v>10</v>
      </c>
      <c r="C17" s="60"/>
      <c r="D17" s="60"/>
      <c r="E17" s="60">
        <v>0</v>
      </c>
      <c r="F17" s="61">
        <v>0</v>
      </c>
      <c r="G17" s="61">
        <v>0</v>
      </c>
      <c r="H17" s="62">
        <v>0</v>
      </c>
      <c r="I17" s="60"/>
      <c r="K17" s="2"/>
      <c r="L17" s="3"/>
      <c r="X17" s="5"/>
    </row>
    <row r="18" spans="2:24" x14ac:dyDescent="0.25">
      <c r="B18" s="53" t="s">
        <v>10</v>
      </c>
      <c r="C18" s="60"/>
      <c r="D18" s="60"/>
      <c r="E18" s="60">
        <v>0</v>
      </c>
      <c r="F18" s="61">
        <v>0</v>
      </c>
      <c r="G18" s="61">
        <v>0</v>
      </c>
      <c r="H18" s="62">
        <v>0</v>
      </c>
      <c r="I18" s="60"/>
      <c r="K18" s="2"/>
      <c r="L18" s="3"/>
      <c r="X18" s="5"/>
    </row>
    <row r="19" spans="2:24" x14ac:dyDescent="0.25">
      <c r="B19" s="53" t="s">
        <v>10</v>
      </c>
      <c r="C19" s="60"/>
      <c r="D19" s="60"/>
      <c r="E19" s="60">
        <v>0</v>
      </c>
      <c r="F19" s="61">
        <v>0</v>
      </c>
      <c r="G19" s="61">
        <v>0</v>
      </c>
      <c r="H19" s="62">
        <v>0</v>
      </c>
      <c r="I19" s="60"/>
      <c r="K19" s="2"/>
      <c r="L19" s="3"/>
      <c r="X19" s="5"/>
    </row>
    <row r="20" spans="2:24" x14ac:dyDescent="0.25">
      <c r="B20" s="53" t="s">
        <v>10</v>
      </c>
      <c r="C20" s="60"/>
      <c r="D20" s="60"/>
      <c r="E20" s="60">
        <v>0</v>
      </c>
      <c r="F20" s="61">
        <v>0</v>
      </c>
      <c r="G20" s="61">
        <v>0</v>
      </c>
      <c r="H20" s="62">
        <v>0</v>
      </c>
      <c r="I20" s="60"/>
      <c r="K20" s="2"/>
      <c r="L20" s="3"/>
      <c r="X20" s="5"/>
    </row>
    <row r="21" spans="2:24" x14ac:dyDescent="0.25">
      <c r="B21" s="53" t="s">
        <v>10</v>
      </c>
      <c r="C21" s="60"/>
      <c r="D21" s="60"/>
      <c r="E21" s="60">
        <v>0</v>
      </c>
      <c r="F21" s="61">
        <v>0</v>
      </c>
      <c r="G21" s="61">
        <v>0</v>
      </c>
      <c r="H21" s="62">
        <v>0</v>
      </c>
      <c r="I21" s="60"/>
      <c r="K21" s="2"/>
      <c r="L21" s="3"/>
      <c r="X21" s="5"/>
    </row>
    <row r="22" spans="2:24" x14ac:dyDescent="0.25">
      <c r="B22" s="53" t="s">
        <v>10</v>
      </c>
      <c r="C22" s="60"/>
      <c r="D22" s="60"/>
      <c r="E22" s="60">
        <v>0</v>
      </c>
      <c r="F22" s="61">
        <v>0</v>
      </c>
      <c r="G22" s="61">
        <v>0</v>
      </c>
      <c r="H22" s="62">
        <v>0</v>
      </c>
      <c r="I22" s="60"/>
      <c r="K22" s="2"/>
      <c r="L22" s="2"/>
      <c r="X22" s="5"/>
    </row>
    <row r="23" spans="2:24" x14ac:dyDescent="0.25">
      <c r="B23" s="1"/>
      <c r="K23" s="2"/>
      <c r="L23" s="2"/>
    </row>
    <row r="24" spans="2:24" ht="21" hidden="1" x14ac:dyDescent="0.35">
      <c r="B24" s="64"/>
      <c r="C24" s="65"/>
      <c r="D24" s="29"/>
      <c r="E24" s="6"/>
      <c r="F24" s="6"/>
      <c r="G24" s="6"/>
      <c r="H24" s="6"/>
      <c r="I24" s="6"/>
      <c r="J24" s="6"/>
      <c r="K24" s="64"/>
      <c r="L24" s="65"/>
    </row>
    <row r="25" spans="2:24" ht="21" hidden="1" x14ac:dyDescent="0.35">
      <c r="B25" s="7"/>
      <c r="C25" s="8"/>
      <c r="D25" s="8"/>
      <c r="E25" s="6"/>
      <c r="F25" s="6"/>
      <c r="G25" s="6"/>
      <c r="H25" s="6"/>
      <c r="I25" s="6"/>
      <c r="J25" s="6"/>
      <c r="K25" s="7"/>
      <c r="L25" s="9"/>
    </row>
    <row r="26" spans="2:24" ht="21" hidden="1" x14ac:dyDescent="0.35">
      <c r="B26" s="10"/>
      <c r="C26" s="8"/>
      <c r="D26" s="8"/>
      <c r="E26" s="6"/>
      <c r="F26" s="6"/>
      <c r="G26" s="6"/>
      <c r="H26" s="6"/>
      <c r="I26" s="6"/>
      <c r="J26" s="6"/>
      <c r="K26" s="7"/>
      <c r="L26" s="9"/>
    </row>
    <row r="27" spans="2:24" ht="21" hidden="1" x14ac:dyDescent="0.35">
      <c r="B27" s="10"/>
      <c r="C27" s="8"/>
      <c r="D27" s="8"/>
      <c r="E27" s="6"/>
      <c r="F27" s="6"/>
      <c r="G27" s="6"/>
      <c r="H27" s="6"/>
      <c r="I27" s="6"/>
      <c r="J27" s="6"/>
      <c r="K27" s="7"/>
      <c r="L27" s="9"/>
    </row>
    <row r="28" spans="2:24" ht="21" hidden="1" x14ac:dyDescent="0.35">
      <c r="B28" s="7"/>
      <c r="C28" s="11"/>
      <c r="D28" s="11"/>
      <c r="E28" s="6"/>
      <c r="F28" s="6"/>
      <c r="G28" s="6"/>
      <c r="H28" s="6"/>
      <c r="I28" s="6"/>
      <c r="J28" s="6"/>
      <c r="K28" s="7"/>
      <c r="L28" s="9"/>
    </row>
    <row r="29" spans="2:24" ht="21" hidden="1" x14ac:dyDescent="0.35">
      <c r="B29" s="6"/>
      <c r="C29" s="6"/>
      <c r="D29" s="6"/>
      <c r="E29" s="6"/>
      <c r="F29" s="6"/>
      <c r="G29" s="6"/>
      <c r="H29" s="6"/>
      <c r="I29" s="6"/>
      <c r="J29" s="6"/>
      <c r="K29" s="7"/>
      <c r="L29" s="9"/>
    </row>
    <row r="30" spans="2:24" ht="21" hidden="1" x14ac:dyDescent="0.35">
      <c r="B30" s="12"/>
      <c r="C30" s="6"/>
      <c r="D30" s="6"/>
      <c r="E30" s="6"/>
      <c r="F30" s="6"/>
      <c r="G30" s="6"/>
      <c r="H30" s="6"/>
      <c r="I30" s="6"/>
      <c r="J30" s="6"/>
      <c r="K30" s="7"/>
      <c r="L30" s="9"/>
    </row>
    <row r="31" spans="2:24" ht="21" hidden="1" x14ac:dyDescent="0.35">
      <c r="B31" s="12"/>
      <c r="C31" s="6"/>
      <c r="D31" s="6"/>
      <c r="E31" s="6"/>
      <c r="F31" s="6"/>
      <c r="G31" s="6"/>
      <c r="H31" s="6"/>
      <c r="I31" s="6"/>
      <c r="J31" s="6"/>
      <c r="K31" s="7"/>
      <c r="L31" s="9"/>
    </row>
    <row r="32" spans="2:24" ht="21" hidden="1" x14ac:dyDescent="0.35">
      <c r="B32" s="6"/>
      <c r="C32" s="6"/>
      <c r="D32" s="6"/>
      <c r="E32" s="6"/>
      <c r="F32" s="6"/>
      <c r="G32" s="6"/>
      <c r="H32" s="6"/>
      <c r="I32" s="6"/>
      <c r="J32" s="6"/>
      <c r="K32" s="7"/>
      <c r="L32" s="9"/>
    </row>
    <row r="33" spans="2:12" ht="21" hidden="1" x14ac:dyDescent="0.35">
      <c r="B33" s="13"/>
      <c r="C33" s="14"/>
      <c r="D33" s="14"/>
      <c r="E33" s="6"/>
      <c r="F33" s="6"/>
      <c r="G33" s="6"/>
      <c r="H33" s="6"/>
      <c r="I33" s="6"/>
      <c r="J33" s="6"/>
      <c r="K33" s="6"/>
      <c r="L33" s="6"/>
    </row>
    <row r="34" spans="2:12" ht="21" hidden="1" x14ac:dyDescent="0.35">
      <c r="B34" s="13"/>
      <c r="C34" s="15"/>
      <c r="D34" s="15"/>
      <c r="E34" s="6"/>
      <c r="F34" s="6"/>
      <c r="G34" s="6"/>
      <c r="H34" s="6"/>
      <c r="I34" s="6"/>
      <c r="J34" s="6"/>
      <c r="K34" s="16"/>
      <c r="L34" s="16"/>
    </row>
    <row r="35" spans="2:12" ht="21" hidden="1" x14ac:dyDescent="0.35">
      <c r="B35" s="14"/>
      <c r="C35" s="15"/>
      <c r="D35" s="15"/>
      <c r="E35" s="6"/>
      <c r="F35" s="6"/>
      <c r="G35" s="6"/>
      <c r="H35" s="6"/>
      <c r="I35" s="6"/>
      <c r="J35" s="6"/>
      <c r="K35" s="16"/>
      <c r="L35" s="6"/>
    </row>
    <row r="36" spans="2:12" ht="21" hidden="1" x14ac:dyDescent="0.35">
      <c r="B36" s="14"/>
      <c r="C36" s="15"/>
      <c r="D36" s="15"/>
      <c r="E36" s="6"/>
      <c r="F36" s="6"/>
      <c r="G36" s="6"/>
      <c r="H36" s="6"/>
      <c r="I36" s="6"/>
      <c r="J36" s="6"/>
      <c r="K36" s="16"/>
      <c r="L36" s="6"/>
    </row>
    <row r="37" spans="2:12" ht="21" hidden="1" x14ac:dyDescent="0.35">
      <c r="B37" s="13"/>
      <c r="C37" s="17"/>
      <c r="D37" s="17"/>
      <c r="E37" s="6"/>
      <c r="F37" s="6"/>
      <c r="G37" s="6"/>
      <c r="H37" s="6"/>
      <c r="I37" s="6"/>
      <c r="J37" s="6"/>
      <c r="K37" s="6"/>
      <c r="L37" s="6"/>
    </row>
  </sheetData>
  <sheetProtection algorithmName="SHA-512" hashValue="acI/Hz3E8B/vMcA0HvrPiniSoaNLWB2WVZnt2ioJ55NcPeHxjKzIdk79KNiN2QUSMemFNj+EY79YigITyVhGYw==" saltValue="xvHQdzvodtAPQJHa2Se9Qw==" spinCount="100000" sheet="1" objects="1" scenarios="1"/>
  <mergeCells count="5">
    <mergeCell ref="B24:C24"/>
    <mergeCell ref="K24:L24"/>
    <mergeCell ref="B2:C2"/>
    <mergeCell ref="E2:F2"/>
    <mergeCell ref="G2:I2"/>
  </mergeCells>
  <dataValidations count="1">
    <dataValidation type="whole" operator="greaterThan" allowBlank="1" showInputMessage="1" showErrorMessage="1" errorTitle="Incorrect Weight" error="Please enter correct weight of product" sqref="C4:C22" xr:uid="{A835D78F-0342-46C5-9D51-87D972A937F8}">
      <formula1>0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3"/>
  <sheetViews>
    <sheetView showGridLines="0" showRowColHeaders="0" zoomScale="130" zoomScaleNormal="130" workbookViewId="0">
      <selection activeCell="C5" sqref="C5"/>
    </sheetView>
  </sheetViews>
  <sheetFormatPr defaultColWidth="0" defaultRowHeight="15" zeroHeight="1" x14ac:dyDescent="0.25"/>
  <cols>
    <col min="1" max="1" width="11.85546875" customWidth="1"/>
    <col min="2" max="2" width="24.5703125" customWidth="1"/>
    <col min="3" max="3" width="23.42578125" customWidth="1"/>
    <col min="4" max="4" width="10" hidden="1" customWidth="1"/>
    <col min="5" max="5" width="14.42578125" hidden="1" customWidth="1"/>
    <col min="6" max="6" width="9.140625" hidden="1" customWidth="1"/>
    <col min="7" max="7" width="9.140625" customWidth="1"/>
    <col min="8" max="12" width="9.140625" hidden="1" customWidth="1"/>
    <col min="13" max="16" width="0" hidden="1" customWidth="1"/>
    <col min="17" max="16384" width="9.140625" hidden="1"/>
  </cols>
  <sheetData>
    <row r="1" spans="2:16" x14ac:dyDescent="0.25"/>
    <row r="2" spans="2:16" ht="18.75" x14ac:dyDescent="0.3">
      <c r="B2" s="70" t="s">
        <v>26</v>
      </c>
      <c r="C2" s="70"/>
    </row>
    <row r="3" spans="2:16" x14ac:dyDescent="0.25">
      <c r="B3" s="23" t="s">
        <v>0</v>
      </c>
      <c r="C3" s="4" t="s">
        <v>20</v>
      </c>
      <c r="D3" s="4" t="s">
        <v>2</v>
      </c>
      <c r="E3" s="4" t="s">
        <v>3</v>
      </c>
      <c r="F3" s="4" t="s">
        <v>4</v>
      </c>
      <c r="I3" t="s">
        <v>1</v>
      </c>
      <c r="J3" t="s">
        <v>2</v>
      </c>
      <c r="K3" t="s">
        <v>3</v>
      </c>
      <c r="L3" t="s">
        <v>4</v>
      </c>
      <c r="N3" t="s">
        <v>24</v>
      </c>
      <c r="O3" t="s">
        <v>13</v>
      </c>
      <c r="P3" t="s">
        <v>14</v>
      </c>
    </row>
    <row r="4" spans="2:16" ht="30" x14ac:dyDescent="0.25">
      <c r="B4" s="54" t="str">
        <f>IF(Table27[[#This Row],[Product Name]]="Add Ingredient"," ",Table27[[#This Row],[Product Name]])</f>
        <v>Tesco 5 Wild Alaskan Salmon Fillet</v>
      </c>
      <c r="C4" s="57">
        <v>220</v>
      </c>
      <c r="D4" s="4">
        <f>IF(Table1[[#This Row],[Name]]&gt; " ",J4*C4,0)</f>
        <v>277.2</v>
      </c>
      <c r="E4" s="4">
        <f>IF(Table1[[#This Row],[Name]] &gt; " ",C4*K4,0)</f>
        <v>1.76</v>
      </c>
      <c r="F4" s="4">
        <f>IF(Table1[[#This Row],[Name]]&gt; " ",C4*L4,0)</f>
        <v>0.66</v>
      </c>
      <c r="I4">
        <f>IF(Table1[[#This Row],[Name]]&gt;" ",Table27[[#This Row],[Typical  Nutritional Values Weight
'[Per 100 Grams/100 Ml Or 
1 For Single Items']]] / 100,0)</f>
        <v>1</v>
      </c>
      <c r="J4">
        <f>IF(Table1[[#This Row],[Name]] &gt; " ",Table27[[#This Row],[Calories]] / Table27[[#This Row],[Typical  Nutritional Values Weight
'[Per 100 Grams/100 Ml Or 
1 For Single Items']]],0)</f>
        <v>1.26</v>
      </c>
      <c r="K4">
        <f>IF(Table1[[#This Row],[Name]] &gt; " ",Table27[[#This Row],[Saturated Fat]] / Table27[[#This Row],[Typical  Nutritional Values Weight
'[Per 100 Grams/100 Ml Or 
1 For Single Items']]],0)</f>
        <v>8.0000000000000002E-3</v>
      </c>
      <c r="L4">
        <f>IF(Table1[[#This Row],[Name]]&gt;" ",Table27[[#This Row],[Carbohydrates]] / Table27[[#This Row],[Typical  Nutritional Values Weight
'[Per 100 Grams/100 Ml Or 
1 For Single Items']]],0)</f>
        <v>3.0000000000000001E-3</v>
      </c>
      <c r="N4">
        <f>IF(Table1[[#This Row],[Name]] &gt; " ",Table27[[#This Row],[Product Price]]/Table27[[#This Row],[Product 
Size]],0)</f>
        <v>0.01</v>
      </c>
      <c r="O4">
        <f>IFERROR(N4,0)</f>
        <v>0.01</v>
      </c>
      <c r="P4" s="5">
        <f>IF(Table1[[#This Row],[Name]]&gt; " ",Table1[[#This Row],[Quantity]]*O4,0)</f>
        <v>2.2000000000000002</v>
      </c>
    </row>
    <row r="5" spans="2:16" x14ac:dyDescent="0.25">
      <c r="B5" s="54" t="str">
        <f>IF(Table27[[#This Row],[Product Name]]="Add Ingredient"," ",Table27[[#This Row],[Product Name]])</f>
        <v xml:space="preserve"> </v>
      </c>
      <c r="C5" s="57"/>
      <c r="D5" s="4">
        <f>IF(Table1[[#This Row],[Name]]&gt; " ",J5*C5,0)</f>
        <v>0</v>
      </c>
      <c r="E5" s="4">
        <f>IF(Table1[[#This Row],[Name]] &gt; " ",C5*K5,0)</f>
        <v>0</v>
      </c>
      <c r="F5" s="4">
        <f>IF(Table1[[#This Row],[Name]]&gt; " ",C5*L5,0)</f>
        <v>0</v>
      </c>
      <c r="I5">
        <f>IF(Table1[[#This Row],[Name]]&gt;" ",Table27[[#This Row],[Typical  Nutritional Values Weight
'[Per 100 Grams/100 Ml Or 
1 For Single Items']]] / 100,0)</f>
        <v>0</v>
      </c>
      <c r="J5">
        <f>IF(Table1[[#This Row],[Name]] &gt; " ",Table27[[#This Row],[Calories]] / Table27[[#This Row],[Typical  Nutritional Values Weight
'[Per 100 Grams/100 Ml Or 
1 For Single Items']]],0)</f>
        <v>0</v>
      </c>
      <c r="K5">
        <f>IF(Table1[[#This Row],[Name]] &gt; " ",Table27[[#This Row],[Saturated Fat]] / Table27[[#This Row],[Typical  Nutritional Values Weight
'[Per 100 Grams/100 Ml Or 
1 For Single Items']]],0)</f>
        <v>0</v>
      </c>
      <c r="L5">
        <f>IF(Table1[[#This Row],[Name]]&gt;" ",Table27[[#This Row],[Carbohydrates]] / Table27[[#This Row],[Typical  Nutritional Values Weight
'[Per 100 Grams/100 Ml Or 
1 For Single Items']]],0)</f>
        <v>0</v>
      </c>
      <c r="N5">
        <f>IF(Table1[[#This Row],[Name]] &gt; " ",Table27[[#This Row],[Product Price]]/Table27[[#This Row],[Product 
Size]],0)</f>
        <v>0</v>
      </c>
      <c r="O5">
        <f t="shared" ref="O5:O22" si="0">IFERROR(N5,0)</f>
        <v>0</v>
      </c>
      <c r="P5" s="5">
        <f>IF(Table1[[#This Row],[Name]]&gt; " ",Table1[[#This Row],[Quantity]]*O5,0)</f>
        <v>0</v>
      </c>
    </row>
    <row r="6" spans="2:16" x14ac:dyDescent="0.25">
      <c r="B6" s="54" t="str">
        <f>IF(Table27[[#This Row],[Product Name]]="Add Ingredient"," ",Table27[[#This Row],[Product Name]])</f>
        <v xml:space="preserve"> </v>
      </c>
      <c r="C6" s="57"/>
      <c r="D6" s="4">
        <f>IF(Table1[[#This Row],[Name]]&gt; " ",J6*C6,0)</f>
        <v>0</v>
      </c>
      <c r="E6" s="4">
        <f>IF(Table1[[#This Row],[Name]] &gt; " ",C6*K6,0)</f>
        <v>0</v>
      </c>
      <c r="F6" s="4">
        <f>IF(Table1[[#This Row],[Name]]&gt; " ",C6*L6,0)</f>
        <v>0</v>
      </c>
      <c r="I6">
        <f>IF(Table1[[#This Row],[Name]]&gt;" ",Table27[[#This Row],[Typical  Nutritional Values Weight
'[Per 100 Grams/100 Ml Or 
1 For Single Items']]] / 100,0)</f>
        <v>0</v>
      </c>
      <c r="J6">
        <f>IF(Table1[[#This Row],[Name]] &gt; " ",Table27[[#This Row],[Calories]] / Table27[[#This Row],[Typical  Nutritional Values Weight
'[Per 100 Grams/100 Ml Or 
1 For Single Items']]],0)</f>
        <v>0</v>
      </c>
      <c r="K6">
        <f>IF(Table1[[#This Row],[Name]] &gt; " ",Table27[[#This Row],[Saturated Fat]] / Table27[[#This Row],[Typical  Nutritional Values Weight
'[Per 100 Grams/100 Ml Or 
1 For Single Items']]],0)</f>
        <v>0</v>
      </c>
      <c r="L6">
        <f>IF(Table1[[#This Row],[Name]]&gt;" ",Table27[[#This Row],[Carbohydrates]] / Table27[[#This Row],[Typical  Nutritional Values Weight
'[Per 100 Grams/100 Ml Or 
1 For Single Items']]],0)</f>
        <v>0</v>
      </c>
      <c r="N6">
        <f>IF(Table1[[#This Row],[Name]] &gt; " ",Table27[[#This Row],[Product Price]]/Table27[[#This Row],[Product 
Size]],0)</f>
        <v>0</v>
      </c>
      <c r="O6">
        <f t="shared" si="0"/>
        <v>0</v>
      </c>
      <c r="P6" s="5">
        <f>IF(Table1[[#This Row],[Name]]&gt; " ",Table1[[#This Row],[Quantity]]*O6,0)</f>
        <v>0</v>
      </c>
    </row>
    <row r="7" spans="2:16" x14ac:dyDescent="0.25">
      <c r="B7" s="54" t="str">
        <f>IF(Table27[[#This Row],[Product Name]]="Add Ingredient"," ",Table27[[#This Row],[Product Name]])</f>
        <v xml:space="preserve"> </v>
      </c>
      <c r="C7" s="57"/>
      <c r="D7" s="4">
        <f>IF(Table1[[#This Row],[Name]]&gt; " ",J7*C7,0)</f>
        <v>0</v>
      </c>
      <c r="E7" s="4">
        <f>IF(Table1[[#This Row],[Name]] &gt; " ",C7*K7,0)</f>
        <v>0</v>
      </c>
      <c r="F7" s="4">
        <f>IF(Table1[[#This Row],[Name]]&gt; " ",C7*L7,0)</f>
        <v>0</v>
      </c>
      <c r="I7">
        <f>IF(Table1[[#This Row],[Name]]&gt;" ",Table27[[#This Row],[Typical  Nutritional Values Weight
'[Per 100 Grams/100 Ml Or 
1 For Single Items']]] / 100,0)</f>
        <v>0</v>
      </c>
      <c r="J7">
        <f>IF(Table1[[#This Row],[Name]] &gt; " ",Table27[[#This Row],[Calories]] / Table27[[#This Row],[Typical  Nutritional Values Weight
'[Per 100 Grams/100 Ml Or 
1 For Single Items']]],0)</f>
        <v>0</v>
      </c>
      <c r="K7">
        <f>IF(Table1[[#This Row],[Name]] &gt; " ",Table27[[#This Row],[Saturated Fat]] / Table27[[#This Row],[Typical  Nutritional Values Weight
'[Per 100 Grams/100 Ml Or 
1 For Single Items']]],0)</f>
        <v>0</v>
      </c>
      <c r="L7">
        <f>IF(Table1[[#This Row],[Name]]&gt;" ",Table27[[#This Row],[Carbohydrates]] / Table27[[#This Row],[Typical  Nutritional Values Weight
'[Per 100 Grams/100 Ml Or 
1 For Single Items']]],0)</f>
        <v>0</v>
      </c>
      <c r="N7">
        <f>IF(Table1[[#This Row],[Name]] &gt; " ",Table27[[#This Row],[Product Price]]/Table27[[#This Row],[Product 
Size]],0)</f>
        <v>0</v>
      </c>
      <c r="O7">
        <f t="shared" si="0"/>
        <v>0</v>
      </c>
      <c r="P7" s="5">
        <f>IF(Table1[[#This Row],[Name]]&gt; " ",Table1[[#This Row],[Quantity]]*O7,0)</f>
        <v>0</v>
      </c>
    </row>
    <row r="8" spans="2:16" x14ac:dyDescent="0.25">
      <c r="B8" s="54" t="str">
        <f>IF(Table27[[#This Row],[Product Name]]="Add Ingredient"," ",Table27[[#This Row],[Product Name]])</f>
        <v xml:space="preserve"> </v>
      </c>
      <c r="C8" s="57"/>
      <c r="D8" s="4">
        <f>IF(Table1[[#This Row],[Name]]&gt; " ",J8*C8,0)</f>
        <v>0</v>
      </c>
      <c r="E8" s="4">
        <f>IF(Table1[[#This Row],[Name]] &gt; " ",C8*K8,0)</f>
        <v>0</v>
      </c>
      <c r="F8" s="4">
        <f>IF(Table1[[#This Row],[Name]]&gt; " ",C8*L8,0)</f>
        <v>0</v>
      </c>
      <c r="I8">
        <f>IF(Table1[[#This Row],[Name]]&gt;" ",Table27[[#This Row],[Typical  Nutritional Values Weight
'[Per 100 Grams/100 Ml Or 
1 For Single Items']]] / 100,0)</f>
        <v>0</v>
      </c>
      <c r="J8">
        <f>IF(Table1[[#This Row],[Name]] &gt; " ",Table27[[#This Row],[Calories]] / Table27[[#This Row],[Typical  Nutritional Values Weight
'[Per 100 Grams/100 Ml Or 
1 For Single Items']]],0)</f>
        <v>0</v>
      </c>
      <c r="K8">
        <f>IF(Table1[[#This Row],[Name]] &gt; " ",Table27[[#This Row],[Saturated Fat]] / Table27[[#This Row],[Typical  Nutritional Values Weight
'[Per 100 Grams/100 Ml Or 
1 For Single Items']]],0)</f>
        <v>0</v>
      </c>
      <c r="L8">
        <f>IF(Table1[[#This Row],[Name]]&gt;" ",Table27[[#This Row],[Carbohydrates]] / Table27[[#This Row],[Typical  Nutritional Values Weight
'[Per 100 Grams/100 Ml Or 
1 For Single Items']]],0)</f>
        <v>0</v>
      </c>
      <c r="N8">
        <f>IF(Table1[[#This Row],[Name]] &gt; " ",Table27[[#This Row],[Product Price]]/Table27[[#This Row],[Product 
Size]],0)</f>
        <v>0</v>
      </c>
      <c r="O8">
        <f t="shared" si="0"/>
        <v>0</v>
      </c>
      <c r="P8" s="5">
        <f>IF(Table1[[#This Row],[Name]]&gt; " ",Table1[[#This Row],[Quantity]]*O8,0)</f>
        <v>0</v>
      </c>
    </row>
    <row r="9" spans="2:16" x14ac:dyDescent="0.25">
      <c r="B9" s="54" t="str">
        <f>IF(Table27[[#This Row],[Product Name]]="Add Ingredient"," ",Table27[[#This Row],[Product Name]])</f>
        <v xml:space="preserve"> </v>
      </c>
      <c r="C9" s="57"/>
      <c r="D9" s="4">
        <f>IF(Table1[[#This Row],[Name]]&gt; " ",J9*C9,0)</f>
        <v>0</v>
      </c>
      <c r="E9" s="4">
        <f>IF(Table1[[#This Row],[Name]] &gt; " ",C9*K9,0)</f>
        <v>0</v>
      </c>
      <c r="F9" s="4">
        <f>IF(Table1[[#This Row],[Name]]&gt; " ",C9*L9,0)</f>
        <v>0</v>
      </c>
      <c r="I9">
        <f>IF(Table1[[#This Row],[Name]]&gt;" ",Table27[[#This Row],[Typical  Nutritional Values Weight
'[Per 100 Grams/100 Ml Or 
1 For Single Items']]] / 100,0)</f>
        <v>0</v>
      </c>
      <c r="J9">
        <f>IF(Table1[[#This Row],[Name]] &gt; " ",Table27[[#This Row],[Calories]] / Table27[[#This Row],[Typical  Nutritional Values Weight
'[Per 100 Grams/100 Ml Or 
1 For Single Items']]],0)</f>
        <v>0</v>
      </c>
      <c r="K9">
        <f>IF(Table1[[#This Row],[Name]] &gt; " ",Table27[[#This Row],[Saturated Fat]] / Table27[[#This Row],[Typical  Nutritional Values Weight
'[Per 100 Grams/100 Ml Or 
1 For Single Items']]],0)</f>
        <v>0</v>
      </c>
      <c r="L9">
        <f>IF(Table1[[#This Row],[Name]]&gt;" ",Table27[[#This Row],[Carbohydrates]] / Table27[[#This Row],[Typical  Nutritional Values Weight
'[Per 100 Grams/100 Ml Or 
1 For Single Items']]],0)</f>
        <v>0</v>
      </c>
      <c r="N9">
        <f>IF(Table1[[#This Row],[Name]] &gt; " ",Table27[[#This Row],[Product Price]]/Table27[[#This Row],[Product 
Size]],0)</f>
        <v>0</v>
      </c>
      <c r="O9">
        <f t="shared" si="0"/>
        <v>0</v>
      </c>
      <c r="P9" s="5">
        <f>IF(Table1[[#This Row],[Name]]&gt; " ",Table1[[#This Row],[Quantity]]*O9,0)</f>
        <v>0</v>
      </c>
    </row>
    <row r="10" spans="2:16" x14ac:dyDescent="0.25">
      <c r="B10" s="54" t="str">
        <f>IF(Table27[[#This Row],[Product Name]]="Add Ingredient"," ",Table27[[#This Row],[Product Name]])</f>
        <v xml:space="preserve"> </v>
      </c>
      <c r="C10" s="57"/>
      <c r="D10" s="4">
        <f>IF(Table1[[#This Row],[Name]]&gt; " ",J10*C10,0)</f>
        <v>0</v>
      </c>
      <c r="E10" s="4">
        <f>IF(Table1[[#This Row],[Name]] &gt; " ",C10*K10,0)</f>
        <v>0</v>
      </c>
      <c r="F10" s="4">
        <f>IF(Table1[[#This Row],[Name]]&gt; " ",C10*L10,0)</f>
        <v>0</v>
      </c>
      <c r="I10">
        <f>IF(Table1[[#This Row],[Name]]&gt;" ",Table27[[#This Row],[Typical  Nutritional Values Weight
'[Per 100 Grams/100 Ml Or 
1 For Single Items']]] / 100,0)</f>
        <v>0</v>
      </c>
      <c r="J10">
        <f>IF(Table1[[#This Row],[Name]] &gt; " ",Table27[[#This Row],[Calories]] / Table27[[#This Row],[Typical  Nutritional Values Weight
'[Per 100 Grams/100 Ml Or 
1 For Single Items']]],0)</f>
        <v>0</v>
      </c>
      <c r="K10">
        <f>IF(Table1[[#This Row],[Name]] &gt; " ",Table27[[#This Row],[Saturated Fat]] / Table27[[#This Row],[Typical  Nutritional Values Weight
'[Per 100 Grams/100 Ml Or 
1 For Single Items']]],0)</f>
        <v>0</v>
      </c>
      <c r="L10">
        <f>IF(Table1[[#This Row],[Name]]&gt;" ",Table27[[#This Row],[Carbohydrates]] / Table27[[#This Row],[Typical  Nutritional Values Weight
'[Per 100 Grams/100 Ml Or 
1 For Single Items']]],0)</f>
        <v>0</v>
      </c>
      <c r="N10">
        <f>IF(Table1[[#This Row],[Name]] &gt; " ",Table27[[#This Row],[Product Price]]/Table27[[#This Row],[Product 
Size]],0)</f>
        <v>0</v>
      </c>
      <c r="O10">
        <f t="shared" si="0"/>
        <v>0</v>
      </c>
      <c r="P10" s="5">
        <f>IF(Table1[[#This Row],[Name]]&gt; " ",Table1[[#This Row],[Quantity]]*O10,0)</f>
        <v>0</v>
      </c>
    </row>
    <row r="11" spans="2:16" x14ac:dyDescent="0.25">
      <c r="B11" s="54" t="str">
        <f>IF(Table27[[#This Row],[Product Name]]="Add Ingredient"," ",Table27[[#This Row],[Product Name]])</f>
        <v xml:space="preserve"> </v>
      </c>
      <c r="C11" s="57"/>
      <c r="D11" s="4">
        <f>IF(Table1[[#This Row],[Name]]&gt; " ",J11*C11,0)</f>
        <v>0</v>
      </c>
      <c r="E11" s="4">
        <f>IF(Table1[[#This Row],[Name]] &gt; " ",C11*K11,0)</f>
        <v>0</v>
      </c>
      <c r="F11" s="4">
        <f>IF(Table1[[#This Row],[Name]]&gt; " ",C11*L11,0)</f>
        <v>0</v>
      </c>
      <c r="I11">
        <f>IF(Table1[[#This Row],[Name]]&gt;" ",Table27[[#This Row],[Typical  Nutritional Values Weight
'[Per 100 Grams/100 Ml Or 
1 For Single Items']]] / 100,0)</f>
        <v>0</v>
      </c>
      <c r="J11">
        <f>IF(Table1[[#This Row],[Name]] &gt; " ",Table27[[#This Row],[Calories]] / Table27[[#This Row],[Typical  Nutritional Values Weight
'[Per 100 Grams/100 Ml Or 
1 For Single Items']]],0)</f>
        <v>0</v>
      </c>
      <c r="K11">
        <f>IF(Table1[[#This Row],[Name]] &gt; " ",Table27[[#This Row],[Saturated Fat]] / Table27[[#This Row],[Typical  Nutritional Values Weight
'[Per 100 Grams/100 Ml Or 
1 For Single Items']]],0)</f>
        <v>0</v>
      </c>
      <c r="L11">
        <f>IF(Table1[[#This Row],[Name]]&gt;" ",Table27[[#This Row],[Carbohydrates]] / Table27[[#This Row],[Typical  Nutritional Values Weight
'[Per 100 Grams/100 Ml Or 
1 For Single Items']]],0)</f>
        <v>0</v>
      </c>
      <c r="N11">
        <f>IF(Table1[[#This Row],[Name]] &gt; " ",Table27[[#This Row],[Product Price]]/Table27[[#This Row],[Product 
Size]],0)</f>
        <v>0</v>
      </c>
      <c r="O11">
        <f t="shared" si="0"/>
        <v>0</v>
      </c>
      <c r="P11" s="5">
        <f>IF(Table1[[#This Row],[Name]]&gt; " ",Table1[[#This Row],[Quantity]]*O11,0)</f>
        <v>0</v>
      </c>
    </row>
    <row r="12" spans="2:16" x14ac:dyDescent="0.25">
      <c r="B12" s="54" t="str">
        <f>IF(Table27[[#This Row],[Product Name]]="Add Ingredient"," ",Table27[[#This Row],[Product Name]])</f>
        <v xml:space="preserve"> </v>
      </c>
      <c r="C12" s="57"/>
      <c r="D12" s="4">
        <f>IF(Table1[[#This Row],[Name]]&gt; " ",J12*C12,0)</f>
        <v>0</v>
      </c>
      <c r="E12" s="4">
        <f>IF(Table1[[#This Row],[Name]] &gt; " ",C12*K12,0)</f>
        <v>0</v>
      </c>
      <c r="F12" s="4">
        <f>IF(Table1[[#This Row],[Name]]&gt; " ",C12*L12,0)</f>
        <v>0</v>
      </c>
      <c r="I12">
        <f>IF(Table1[[#This Row],[Name]]&gt;" ",Table27[[#This Row],[Typical  Nutritional Values Weight
'[Per 100 Grams/100 Ml Or 
1 For Single Items']]] / 100,0)</f>
        <v>0</v>
      </c>
      <c r="J12">
        <f>IF(Table1[[#This Row],[Name]] &gt; " ",Table27[[#This Row],[Calories]] / Table27[[#This Row],[Typical  Nutritional Values Weight
'[Per 100 Grams/100 Ml Or 
1 For Single Items']]],0)</f>
        <v>0</v>
      </c>
      <c r="K12">
        <f>IF(Table1[[#This Row],[Name]] &gt; " ",Table27[[#This Row],[Saturated Fat]] / Table27[[#This Row],[Typical  Nutritional Values Weight
'[Per 100 Grams/100 Ml Or 
1 For Single Items']]],0)</f>
        <v>0</v>
      </c>
      <c r="L12">
        <f>IF(Table1[[#This Row],[Name]]&gt;" ",Table27[[#This Row],[Carbohydrates]] / Table27[[#This Row],[Typical  Nutritional Values Weight
'[Per 100 Grams/100 Ml Or 
1 For Single Items']]],0)</f>
        <v>0</v>
      </c>
      <c r="N12">
        <f>IF(Table1[[#This Row],[Name]] &gt; " ",Table27[[#This Row],[Product Price]]/Table27[[#This Row],[Product 
Size]],0)</f>
        <v>0</v>
      </c>
      <c r="O12">
        <f t="shared" si="0"/>
        <v>0</v>
      </c>
      <c r="P12" s="5">
        <f>IF(Table1[[#This Row],[Name]]&gt; " ",Table1[[#This Row],[Quantity]]*O12,0)</f>
        <v>0</v>
      </c>
    </row>
    <row r="13" spans="2:16" x14ac:dyDescent="0.25">
      <c r="B13" s="54" t="str">
        <f>IF(Table27[[#This Row],[Product Name]]="Add Ingredient"," ",Table27[[#This Row],[Product Name]])</f>
        <v xml:space="preserve"> </v>
      </c>
      <c r="C13" s="57"/>
      <c r="D13" s="4">
        <f>IF(Table1[[#This Row],[Name]]&gt; " ",J13*C13,0)</f>
        <v>0</v>
      </c>
      <c r="E13" s="4">
        <f>IF(Table1[[#This Row],[Name]] &gt; " ",C13*K13,0)</f>
        <v>0</v>
      </c>
      <c r="F13" s="4">
        <f>IF(Table1[[#This Row],[Name]]&gt; " ",C13*L13,0)</f>
        <v>0</v>
      </c>
      <c r="I13">
        <f>IF(Table1[[#This Row],[Name]]&gt;" ",Table27[[#This Row],[Typical  Nutritional Values Weight
'[Per 100 Grams/100 Ml Or 
1 For Single Items']]] / 100,0)</f>
        <v>0</v>
      </c>
      <c r="J13">
        <f>IF(Table1[[#This Row],[Name]] &gt; " ",Table27[[#This Row],[Calories]] / Table27[[#This Row],[Typical  Nutritional Values Weight
'[Per 100 Grams/100 Ml Or 
1 For Single Items']]],0)</f>
        <v>0</v>
      </c>
      <c r="K13">
        <f>IF(Table1[[#This Row],[Name]] &gt; " ",Table27[[#This Row],[Saturated Fat]] / Table27[[#This Row],[Typical  Nutritional Values Weight
'[Per 100 Grams/100 Ml Or 
1 For Single Items']]],0)</f>
        <v>0</v>
      </c>
      <c r="L13">
        <f>IF(Table1[[#This Row],[Name]]&gt;" ",Table27[[#This Row],[Carbohydrates]] / Table27[[#This Row],[Typical  Nutritional Values Weight
'[Per 100 Grams/100 Ml Or 
1 For Single Items']]],0)</f>
        <v>0</v>
      </c>
      <c r="N13">
        <f>IF(Table1[[#This Row],[Name]] &gt; " ",Table27[[#This Row],[Product Price]]/Table27[[#This Row],[Product 
Size]],0)</f>
        <v>0</v>
      </c>
      <c r="O13">
        <f t="shared" si="0"/>
        <v>0</v>
      </c>
      <c r="P13" s="5">
        <f>IF(Table1[[#This Row],[Name]]&gt; " ",Table1[[#This Row],[Quantity]]*O13,0)</f>
        <v>0</v>
      </c>
    </row>
    <row r="14" spans="2:16" x14ac:dyDescent="0.25">
      <c r="B14" s="54" t="str">
        <f>IF(Table27[[#This Row],[Product Name]]="Add Ingredient"," ",Table27[[#This Row],[Product Name]])</f>
        <v xml:space="preserve"> </v>
      </c>
      <c r="C14" s="57"/>
      <c r="D14" s="4">
        <f>IF(Table1[[#This Row],[Name]]&gt; " ",J14*C14,0)</f>
        <v>0</v>
      </c>
      <c r="E14" s="4">
        <f>IF(Table1[[#This Row],[Name]] &gt; " ",C14*K14,0)</f>
        <v>0</v>
      </c>
      <c r="F14" s="4">
        <f>IF(Table1[[#This Row],[Name]]&gt; " ",C14*L14,0)</f>
        <v>0</v>
      </c>
      <c r="I14">
        <f>IF(Table1[[#This Row],[Name]]&gt;" ",Table27[[#This Row],[Typical  Nutritional Values Weight
'[Per 100 Grams/100 Ml Or 
1 For Single Items']]] / 100,0)</f>
        <v>0</v>
      </c>
      <c r="J14">
        <f>IF(Table1[[#This Row],[Name]] &gt; " ",Table27[[#This Row],[Calories]] / Table27[[#This Row],[Typical  Nutritional Values Weight
'[Per 100 Grams/100 Ml Or 
1 For Single Items']]],0)</f>
        <v>0</v>
      </c>
      <c r="K14">
        <f>IF(Table1[[#This Row],[Name]] &gt; " ",Table27[[#This Row],[Saturated Fat]] / Table27[[#This Row],[Typical  Nutritional Values Weight
'[Per 100 Grams/100 Ml Or 
1 For Single Items']]],0)</f>
        <v>0</v>
      </c>
      <c r="L14">
        <f>IF(Table1[[#This Row],[Name]]&gt;" ",Table27[[#This Row],[Carbohydrates]] / Table27[[#This Row],[Typical  Nutritional Values Weight
'[Per 100 Grams/100 Ml Or 
1 For Single Items']]],0)</f>
        <v>0</v>
      </c>
      <c r="N14">
        <f>IF(Table1[[#This Row],[Name]] &gt; " ",Table27[[#This Row],[Product Price]]/Table27[[#This Row],[Product 
Size]],0)</f>
        <v>0</v>
      </c>
      <c r="O14">
        <f t="shared" si="0"/>
        <v>0</v>
      </c>
      <c r="P14" s="5">
        <f>IF(Table1[[#This Row],[Name]]&gt; " ",Table1[[#This Row],[Quantity]]*O14,0)</f>
        <v>0</v>
      </c>
    </row>
    <row r="15" spans="2:16" x14ac:dyDescent="0.25">
      <c r="B15" s="54" t="str">
        <f>IF(Table27[[#This Row],[Product Name]]="Add Ingredient"," ",Table27[[#This Row],[Product Name]])</f>
        <v xml:space="preserve"> </v>
      </c>
      <c r="C15" s="57"/>
      <c r="D15" s="4">
        <f>IF(Table1[[#This Row],[Name]]&gt; " ",J15*C15,0)</f>
        <v>0</v>
      </c>
      <c r="E15" s="4">
        <f>IF(Table1[[#This Row],[Name]] &gt; " ",C15*K15,0)</f>
        <v>0</v>
      </c>
      <c r="F15" s="4">
        <f>IF(Table1[[#This Row],[Name]]&gt; " ",C15*L15,0)</f>
        <v>0</v>
      </c>
      <c r="I15">
        <f>IF(Table1[[#This Row],[Name]]&gt;" ",Table27[[#This Row],[Typical  Nutritional Values Weight
'[Per 100 Grams/100 Ml Or 
1 For Single Items']]] / 100,0)</f>
        <v>0</v>
      </c>
      <c r="J15">
        <f>IF(Table1[[#This Row],[Name]] &gt; " ",Table27[[#This Row],[Calories]] / Table27[[#This Row],[Typical  Nutritional Values Weight
'[Per 100 Grams/100 Ml Or 
1 For Single Items']]],0)</f>
        <v>0</v>
      </c>
      <c r="K15">
        <f>IF(Table1[[#This Row],[Name]] &gt; " ",Table27[[#This Row],[Saturated Fat]] / Table27[[#This Row],[Typical  Nutritional Values Weight
'[Per 100 Grams/100 Ml Or 
1 For Single Items']]],0)</f>
        <v>0</v>
      </c>
      <c r="L15">
        <f>IF(Table1[[#This Row],[Name]]&gt;" ",Table27[[#This Row],[Carbohydrates]] / Table27[[#This Row],[Typical  Nutritional Values Weight
'[Per 100 Grams/100 Ml Or 
1 For Single Items']]],0)</f>
        <v>0</v>
      </c>
      <c r="N15">
        <f>IF(Table1[[#This Row],[Name]] &gt; " ",Table27[[#This Row],[Product Price]]/Table27[[#This Row],[Product 
Size]],0)</f>
        <v>0</v>
      </c>
      <c r="O15">
        <f t="shared" si="0"/>
        <v>0</v>
      </c>
      <c r="P15" s="5">
        <f>IF(Table1[[#This Row],[Name]]&gt; " ",Table1[[#This Row],[Quantity]]*O15,0)</f>
        <v>0</v>
      </c>
    </row>
    <row r="16" spans="2:16" x14ac:dyDescent="0.25">
      <c r="B16" s="54" t="str">
        <f>IF(Table27[[#This Row],[Product Name]]="Add Ingredient"," ",Table27[[#This Row],[Product Name]])</f>
        <v xml:space="preserve"> </v>
      </c>
      <c r="C16" s="57"/>
      <c r="D16" s="4">
        <f>IF(Table1[[#This Row],[Name]]&gt; " ",J16*C16,0)</f>
        <v>0</v>
      </c>
      <c r="E16" s="4">
        <f>IF(Table1[[#This Row],[Name]] &gt; " ",C16*K16,0)</f>
        <v>0</v>
      </c>
      <c r="F16" s="4">
        <f>IF(Table1[[#This Row],[Name]]&gt; " ",C16*L16,0)</f>
        <v>0</v>
      </c>
      <c r="I16">
        <f>IF(Table1[[#This Row],[Name]]&gt;" ",Table27[[#This Row],[Typical  Nutritional Values Weight
'[Per 100 Grams/100 Ml Or 
1 For Single Items']]] / 100,0)</f>
        <v>0</v>
      </c>
      <c r="J16">
        <f>IF(Table1[[#This Row],[Name]] &gt; " ",Table27[[#This Row],[Calories]] / Table27[[#This Row],[Typical  Nutritional Values Weight
'[Per 100 Grams/100 Ml Or 
1 For Single Items']]],0)</f>
        <v>0</v>
      </c>
      <c r="K16">
        <f>IF(Table1[[#This Row],[Name]] &gt; " ",Table27[[#This Row],[Saturated Fat]] / Table27[[#This Row],[Typical  Nutritional Values Weight
'[Per 100 Grams/100 Ml Or 
1 For Single Items']]],0)</f>
        <v>0</v>
      </c>
      <c r="L16">
        <f>IF(Table1[[#This Row],[Name]]&gt;" ",Table27[[#This Row],[Carbohydrates]] / Table27[[#This Row],[Typical  Nutritional Values Weight
'[Per 100 Grams/100 Ml Or 
1 For Single Items']]],0)</f>
        <v>0</v>
      </c>
      <c r="N16">
        <f>IF(Table1[[#This Row],[Name]] &gt; " ",Table27[[#This Row],[Product Price]]/Table27[[#This Row],[Product 
Size]],0)</f>
        <v>0</v>
      </c>
      <c r="O16">
        <f t="shared" si="0"/>
        <v>0</v>
      </c>
      <c r="P16" s="5">
        <f>IF(Table1[[#This Row],[Name]]&gt; " ",Table1[[#This Row],[Quantity]]*O16,0)</f>
        <v>0</v>
      </c>
    </row>
    <row r="17" spans="2:16" x14ac:dyDescent="0.25">
      <c r="B17" s="54" t="str">
        <f>IF(Table27[[#This Row],[Product Name]]="Add Ingredient"," ",Table27[[#This Row],[Product Name]])</f>
        <v xml:space="preserve"> </v>
      </c>
      <c r="C17" s="57"/>
      <c r="D17" s="4">
        <f>IF(Table1[[#This Row],[Name]]&gt; " ",J17*C17,0)</f>
        <v>0</v>
      </c>
      <c r="E17" s="4">
        <f>IF(Table1[[#This Row],[Name]] &gt; " ",C17*K17,0)</f>
        <v>0</v>
      </c>
      <c r="F17" s="4">
        <f>IF(Table1[[#This Row],[Name]]&gt; " ",C17*L17,0)</f>
        <v>0</v>
      </c>
      <c r="I17">
        <f>IF(Table1[[#This Row],[Name]]&gt;" ",Table27[[#This Row],[Typical  Nutritional Values Weight
'[Per 100 Grams/100 Ml Or 
1 For Single Items']]] / 100,0)</f>
        <v>0</v>
      </c>
      <c r="J17">
        <f>IF(Table1[[#This Row],[Name]] &gt; " ",Table27[[#This Row],[Calories]] / Table27[[#This Row],[Typical  Nutritional Values Weight
'[Per 100 Grams/100 Ml Or 
1 For Single Items']]],0)</f>
        <v>0</v>
      </c>
      <c r="K17">
        <f>IF(Table1[[#This Row],[Name]] &gt; " ",Table27[[#This Row],[Saturated Fat]] / Table27[[#This Row],[Typical  Nutritional Values Weight
'[Per 100 Grams/100 Ml Or 
1 For Single Items']]],0)</f>
        <v>0</v>
      </c>
      <c r="L17">
        <f>IF(Table1[[#This Row],[Name]]&gt;" ",Table27[[#This Row],[Carbohydrates]] / Table27[[#This Row],[Typical  Nutritional Values Weight
'[Per 100 Grams/100 Ml Or 
1 For Single Items']]],0)</f>
        <v>0</v>
      </c>
      <c r="N17">
        <f>IF(Table1[[#This Row],[Name]] &gt; " ",Table27[[#This Row],[Product Price]]/Table27[[#This Row],[Product 
Size]],0)</f>
        <v>0</v>
      </c>
      <c r="O17">
        <f t="shared" si="0"/>
        <v>0</v>
      </c>
      <c r="P17" s="5">
        <f>IF(Table1[[#This Row],[Name]]&gt; " ",Table1[[#This Row],[Quantity]]*O17,0)</f>
        <v>0</v>
      </c>
    </row>
    <row r="18" spans="2:16" x14ac:dyDescent="0.25">
      <c r="B18" s="54" t="str">
        <f>IF(Table27[[#This Row],[Product Name]]="Add Ingredient"," ",Table27[[#This Row],[Product Name]])</f>
        <v xml:space="preserve"> </v>
      </c>
      <c r="C18" s="57"/>
      <c r="D18" s="4">
        <f>IF(Table1[[#This Row],[Name]]&gt; " ",J18*C18,0)</f>
        <v>0</v>
      </c>
      <c r="E18" s="4">
        <f>IF(Table1[[#This Row],[Name]] &gt; " ",C18*K18,0)</f>
        <v>0</v>
      </c>
      <c r="F18" s="4">
        <f>IF(Table1[[#This Row],[Name]]&gt; " ",C18*L18,0)</f>
        <v>0</v>
      </c>
      <c r="I18">
        <f>IF(Table1[[#This Row],[Name]]&gt;" ",Table27[[#This Row],[Typical  Nutritional Values Weight
'[Per 100 Grams/100 Ml Or 
1 For Single Items']]] / 100,0)</f>
        <v>0</v>
      </c>
      <c r="J18">
        <f>IF(Table1[[#This Row],[Name]] &gt; " ",Table27[[#This Row],[Calories]] / Table27[[#This Row],[Typical  Nutritional Values Weight
'[Per 100 Grams/100 Ml Or 
1 For Single Items']]],0)</f>
        <v>0</v>
      </c>
      <c r="K18">
        <f>IF(Table1[[#This Row],[Name]] &gt; " ",Table27[[#This Row],[Saturated Fat]] / Table27[[#This Row],[Typical  Nutritional Values Weight
'[Per 100 Grams/100 Ml Or 
1 For Single Items']]],0)</f>
        <v>0</v>
      </c>
      <c r="L18">
        <f>IF(Table1[[#This Row],[Name]]&gt;" ",Table27[[#This Row],[Carbohydrates]] / Table27[[#This Row],[Typical  Nutritional Values Weight
'[Per 100 Grams/100 Ml Or 
1 For Single Items']]],0)</f>
        <v>0</v>
      </c>
      <c r="N18">
        <f>IF(Table1[[#This Row],[Name]] &gt; " ",Table27[[#This Row],[Product Price]]/Table27[[#This Row],[Product 
Size]],0)</f>
        <v>0</v>
      </c>
      <c r="O18">
        <f t="shared" si="0"/>
        <v>0</v>
      </c>
      <c r="P18" s="5">
        <f>IF(Table1[[#This Row],[Name]]&gt; " ",Table1[[#This Row],[Quantity]]*O18,0)</f>
        <v>0</v>
      </c>
    </row>
    <row r="19" spans="2:16" x14ac:dyDescent="0.25">
      <c r="B19" s="54" t="str">
        <f>IF(Table27[[#This Row],[Product Name]]="Add Ingredient"," ",Table27[[#This Row],[Product Name]])</f>
        <v xml:space="preserve"> </v>
      </c>
      <c r="C19" s="57"/>
      <c r="D19" s="4">
        <f>IF(Table1[[#This Row],[Name]]&gt; " ",J19*C19,0)</f>
        <v>0</v>
      </c>
      <c r="E19" s="4">
        <f>IF(Table1[[#This Row],[Name]] &gt; " ",C19*K19,0)</f>
        <v>0</v>
      </c>
      <c r="F19" s="4">
        <f>IF(Table1[[#This Row],[Name]]&gt; " ",C19*L19,0)</f>
        <v>0</v>
      </c>
      <c r="I19">
        <f>IF(Table1[[#This Row],[Name]]&gt;" ",Table27[[#This Row],[Typical  Nutritional Values Weight
'[Per 100 Grams/100 Ml Or 
1 For Single Items']]] / 100,0)</f>
        <v>0</v>
      </c>
      <c r="J19">
        <f>IF(Table1[[#This Row],[Name]] &gt; " ",Table27[[#This Row],[Calories]] / Table27[[#This Row],[Typical  Nutritional Values Weight
'[Per 100 Grams/100 Ml Or 
1 For Single Items']]],0)</f>
        <v>0</v>
      </c>
      <c r="K19">
        <f>IF(Table1[[#This Row],[Name]] &gt; " ",Table27[[#This Row],[Saturated Fat]] / Table27[[#This Row],[Typical  Nutritional Values Weight
'[Per 100 Grams/100 Ml Or 
1 For Single Items']]],0)</f>
        <v>0</v>
      </c>
      <c r="L19">
        <f>IF(Table1[[#This Row],[Name]]&gt;" ",Table27[[#This Row],[Carbohydrates]] / Table27[[#This Row],[Typical  Nutritional Values Weight
'[Per 100 Grams/100 Ml Or 
1 For Single Items']]],0)</f>
        <v>0</v>
      </c>
      <c r="N19">
        <f>IF(Table1[[#This Row],[Name]] &gt; " ",Table27[[#This Row],[Product Price]]/Table27[[#This Row],[Product 
Size]],0)</f>
        <v>0</v>
      </c>
      <c r="O19">
        <f t="shared" si="0"/>
        <v>0</v>
      </c>
      <c r="P19" s="5">
        <f>IF(Table1[[#This Row],[Name]]&gt; " ",Table1[[#This Row],[Quantity]]*O19,0)</f>
        <v>0</v>
      </c>
    </row>
    <row r="20" spans="2:16" x14ac:dyDescent="0.25">
      <c r="B20" s="54" t="str">
        <f>IF(Table27[[#This Row],[Product Name]]="Add Ingredient"," ",Table27[[#This Row],[Product Name]])</f>
        <v xml:space="preserve"> </v>
      </c>
      <c r="C20" s="57"/>
      <c r="D20" s="4">
        <f>IF(Table1[[#This Row],[Name]]&gt; " ",J20*C20,0)</f>
        <v>0</v>
      </c>
      <c r="E20" s="4">
        <f>IF(Table1[[#This Row],[Name]] &gt; " ",C20*K20,0)</f>
        <v>0</v>
      </c>
      <c r="F20" s="4">
        <f>IF(Table1[[#This Row],[Name]]&gt; " ",C20*L20,0)</f>
        <v>0</v>
      </c>
      <c r="I20">
        <f>IF(Table1[[#This Row],[Name]]&gt;" ",Table27[[#This Row],[Typical  Nutritional Values Weight
'[Per 100 Grams/100 Ml Or 
1 For Single Items']]] / 100,0)</f>
        <v>0</v>
      </c>
      <c r="J20">
        <f>IF(Table1[[#This Row],[Name]] &gt; " ",Table27[[#This Row],[Calories]] / Table27[[#This Row],[Typical  Nutritional Values Weight
'[Per 100 Grams/100 Ml Or 
1 For Single Items']]],0)</f>
        <v>0</v>
      </c>
      <c r="K20">
        <f>IF(Table1[[#This Row],[Name]] &gt; " ",Table27[[#This Row],[Saturated Fat]] / Table27[[#This Row],[Typical  Nutritional Values Weight
'[Per 100 Grams/100 Ml Or 
1 For Single Items']]],0)</f>
        <v>0</v>
      </c>
      <c r="L20">
        <f>IF(Table1[[#This Row],[Name]]&gt;" ",Table27[[#This Row],[Carbohydrates]] / Table27[[#This Row],[Typical  Nutritional Values Weight
'[Per 100 Grams/100 Ml Or 
1 For Single Items']]],0)</f>
        <v>0</v>
      </c>
      <c r="N20">
        <f>IF(Table1[[#This Row],[Name]] &gt; " ",Table27[[#This Row],[Product Price]]/Table27[[#This Row],[Product 
Size]],0)</f>
        <v>0</v>
      </c>
      <c r="O20">
        <f t="shared" si="0"/>
        <v>0</v>
      </c>
      <c r="P20" s="5">
        <f>IF(Table1[[#This Row],[Name]]&gt; " ",Table1[[#This Row],[Quantity]]*O20,0)</f>
        <v>0</v>
      </c>
    </row>
    <row r="21" spans="2:16" x14ac:dyDescent="0.25">
      <c r="B21" s="54" t="str">
        <f>IF(Table27[[#This Row],[Product Name]]="Add Ingredient"," ",Table27[[#This Row],[Product Name]])</f>
        <v xml:space="preserve"> </v>
      </c>
      <c r="C21" s="57"/>
      <c r="D21" s="4">
        <f>IF(Table1[[#This Row],[Name]]&gt; " ",J21*C21,0)</f>
        <v>0</v>
      </c>
      <c r="E21" s="4">
        <f>IF(Table1[[#This Row],[Name]] &gt; " ",C21*K21,0)</f>
        <v>0</v>
      </c>
      <c r="F21" s="4">
        <f>IF(Table1[[#This Row],[Name]]&gt; " ",C21*L21,0)</f>
        <v>0</v>
      </c>
      <c r="I21">
        <f>IF(Table1[[#This Row],[Name]]&gt;" ",Table27[[#This Row],[Typical  Nutritional Values Weight
'[Per 100 Grams/100 Ml Or 
1 For Single Items']]] / 100,0)</f>
        <v>0</v>
      </c>
      <c r="J21">
        <f>IF(Table1[[#This Row],[Name]] &gt; " ",Table27[[#This Row],[Calories]] / Table27[[#This Row],[Typical  Nutritional Values Weight
'[Per 100 Grams/100 Ml Or 
1 For Single Items']]],0)</f>
        <v>0</v>
      </c>
      <c r="K21">
        <f>IF(Table1[[#This Row],[Name]] &gt; " ",Table27[[#This Row],[Saturated Fat]] / Table27[[#This Row],[Typical  Nutritional Values Weight
'[Per 100 Grams/100 Ml Or 
1 For Single Items']]],0)</f>
        <v>0</v>
      </c>
      <c r="L21">
        <f>IF(Table1[[#This Row],[Name]]&gt;" ",Table27[[#This Row],[Carbohydrates]] / Table27[[#This Row],[Typical  Nutritional Values Weight
'[Per 100 Grams/100 Ml Or 
1 For Single Items']]],0)</f>
        <v>0</v>
      </c>
      <c r="N21">
        <f>IF(Table1[[#This Row],[Name]] &gt; " ",Table27[[#This Row],[Product Price]]/Table27[[#This Row],[Product 
Size]],0)</f>
        <v>0</v>
      </c>
      <c r="O21">
        <f t="shared" si="0"/>
        <v>0</v>
      </c>
      <c r="P21" s="5">
        <f>IF(Table1[[#This Row],[Name]]&gt; " ",Table1[[#This Row],[Quantity]]*O21,0)</f>
        <v>0</v>
      </c>
    </row>
    <row r="22" spans="2:16" x14ac:dyDescent="0.25">
      <c r="B22" s="54" t="str">
        <f>IF(Table27[[#This Row],[Product Name]]="Add Ingredient"," ",Table27[[#This Row],[Product Name]])</f>
        <v xml:space="preserve"> </v>
      </c>
      <c r="C22" s="57"/>
      <c r="D22" s="4">
        <f>IF(Table1[[#This Row],[Name]]&gt; " ",J22*C22,0)</f>
        <v>0</v>
      </c>
      <c r="E22" s="4">
        <f>IF(Table1[[#This Row],[Name]] &gt; " ",C22*K22,0)</f>
        <v>0</v>
      </c>
      <c r="F22" s="4">
        <f>IF(Table1[[#This Row],[Name]]&gt; " ",C22*L22,0)</f>
        <v>0</v>
      </c>
      <c r="I22">
        <f>IF(Table1[[#This Row],[Name]]&gt;" ",Table27[[#This Row],[Typical  Nutritional Values Weight
'[Per 100 Grams/100 Ml Or 
1 For Single Items']]] / 100,0)</f>
        <v>0</v>
      </c>
      <c r="J22">
        <f>IF(Table1[[#This Row],[Name]] &gt; " ",Table27[[#This Row],[Calories]] / Table27[[#This Row],[Typical  Nutritional Values Weight
'[Per 100 Grams/100 Ml Or 
1 For Single Items']]],0)</f>
        <v>0</v>
      </c>
      <c r="K22">
        <f>IF(Table1[[#This Row],[Name]] &gt; " ",Table27[[#This Row],[Saturated Fat]] / Table27[[#This Row],[Typical  Nutritional Values Weight
'[Per 100 Grams/100 Ml Or 
1 For Single Items']]],0)</f>
        <v>0</v>
      </c>
      <c r="L22">
        <f>IF(Table1[[#This Row],[Name]]&gt;" ",Table27[[#This Row],[Carbohydrates]] / Table27[[#This Row],[Typical  Nutritional Values Weight
'[Per 100 Grams/100 Ml Or 
1 For Single Items']]],0)</f>
        <v>0</v>
      </c>
      <c r="N22">
        <f>IF(Table1[[#This Row],[Name]] &gt; " ",Table27[[#This Row],[Product Price]]/Table27[[#This Row],[Product 
Size]],0)</f>
        <v>0</v>
      </c>
      <c r="O22">
        <f t="shared" si="0"/>
        <v>0</v>
      </c>
      <c r="P22" s="5">
        <f>IF(Table1[[#This Row],[Name]]&gt; " ",Table1[[#This Row],[Quantity]]*O22,0)</f>
        <v>0</v>
      </c>
    </row>
    <row r="23" spans="2:16" x14ac:dyDescent="0.25">
      <c r="D23" s="37">
        <f>SUM(Table1[calories])</f>
        <v>277.2</v>
      </c>
      <c r="E23" s="37">
        <f>SUM(Table1[saturated fat])</f>
        <v>1.76</v>
      </c>
      <c r="F23" s="37">
        <f>SUM(Table1[carbs])</f>
        <v>0.66</v>
      </c>
      <c r="P23" s="5">
        <f>SUM(P4:P22)</f>
        <v>2.2000000000000002</v>
      </c>
    </row>
  </sheetData>
  <sheetProtection algorithmName="SHA-512" hashValue="oKPVqteAMo8ACuRVdrvuOVJxVx3C3TuFmLzjFcJEFkkUIcJoS1rW9td8ulKwOR95/eTxxcRRItP4MQTfC9PrZw==" saltValue="pV0DdFDe/4H61symy5Lllw==" spinCount="100000" sheet="1" objects="1" scenarios="1"/>
  <mergeCells count="1">
    <mergeCell ref="B2:C2"/>
  </mergeCells>
  <phoneticPr fontId="4" type="noConversion"/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1EF2A-F018-4B0E-8ABC-4788AB978941}">
  <dimension ref="B1:X35"/>
  <sheetViews>
    <sheetView showGridLines="0" showRowColHeaders="0" tabSelected="1" topLeftCell="B1" zoomScale="160" zoomScaleNormal="160" workbookViewId="0">
      <selection activeCell="H8" sqref="H8"/>
    </sheetView>
  </sheetViews>
  <sheetFormatPr defaultColWidth="0" defaultRowHeight="15" zeroHeight="1" x14ac:dyDescent="0.25"/>
  <cols>
    <col min="1" max="1" width="9.140625" hidden="1" customWidth="1"/>
    <col min="2" max="2" width="12.7109375" customWidth="1"/>
    <col min="3" max="3" width="33.5703125" customWidth="1"/>
    <col min="4" max="4" width="10" customWidth="1"/>
    <col min="5" max="5" width="14.42578125" customWidth="1"/>
    <col min="6" max="6" width="32" customWidth="1"/>
    <col min="7" max="7" width="17.140625" customWidth="1"/>
    <col min="8" max="8" width="11.42578125" customWidth="1"/>
    <col min="9" max="9" width="11.85546875" hidden="1" customWidth="1"/>
    <col min="10" max="10" width="24.5703125" hidden="1" customWidth="1"/>
    <col min="11" max="11" width="23.42578125" hidden="1" customWidth="1"/>
    <col min="12" max="12" width="10" hidden="1" customWidth="1"/>
    <col min="13" max="13" width="14.42578125" hidden="1" customWidth="1"/>
    <col min="14" max="24" width="0" hidden="1" customWidth="1"/>
    <col min="25" max="16384" width="9.140625" hidden="1"/>
  </cols>
  <sheetData>
    <row r="1" spans="2:24" x14ac:dyDescent="0.25">
      <c r="B1" s="24" t="s">
        <v>21</v>
      </c>
      <c r="C1" s="55" t="str">
        <f>'Shopping Ingredients'!G2</f>
        <v>Shallowed Fried Salmon Fillet</v>
      </c>
      <c r="D1" s="58"/>
      <c r="E1" s="58"/>
      <c r="F1" s="1" t="s">
        <v>7</v>
      </c>
      <c r="G1" s="49">
        <v>2</v>
      </c>
      <c r="I1" s="18"/>
      <c r="J1" s="26"/>
      <c r="K1" s="26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25"/>
      <c r="X1" s="18"/>
    </row>
    <row r="2" spans="2:24" x14ac:dyDescent="0.25">
      <c r="B2" s="63" t="s">
        <v>22</v>
      </c>
      <c r="C2" s="56" t="str">
        <f>'Ingredients Used'!B4</f>
        <v>Tesco 5 Wild Alaskan Salmon Fillet</v>
      </c>
      <c r="D2" s="59">
        <f>IF(C2&gt;" ",'Ingredients Used'!C4,"")</f>
        <v>220</v>
      </c>
      <c r="E2" s="59" t="str">
        <f>IF(C2&gt;" ",'Shopping Ingredients'!D4,"")</f>
        <v>grams</v>
      </c>
      <c r="F2" s="18"/>
      <c r="G2" s="25"/>
      <c r="H2" s="26"/>
      <c r="I2" s="18"/>
      <c r="J2" s="26"/>
      <c r="K2" s="26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25"/>
      <c r="X2" s="18"/>
    </row>
    <row r="3" spans="2:24" ht="15.75" x14ac:dyDescent="0.25">
      <c r="B3" s="24"/>
      <c r="C3" s="56" t="str">
        <f>'Ingredients Used'!B5</f>
        <v xml:space="preserve"> </v>
      </c>
      <c r="D3" s="59" t="str">
        <f>IF(C3&gt;" ",'Ingredients Used'!C5,"")</f>
        <v/>
      </c>
      <c r="E3" s="59" t="str">
        <f>IF(C3&gt;" ",'Shopping Ingredients'!D5,"")</f>
        <v/>
      </c>
      <c r="F3" s="71" t="str">
        <f>'Shopping Ingredients'!J2</f>
        <v>Shallowed Fried Salmon Fillet</v>
      </c>
      <c r="G3" s="72"/>
      <c r="H3" s="26"/>
      <c r="I3" s="18"/>
      <c r="J3" s="26"/>
      <c r="K3" s="26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25"/>
      <c r="X3" s="18"/>
    </row>
    <row r="4" spans="2:24" ht="15.75" x14ac:dyDescent="0.25">
      <c r="B4" s="24"/>
      <c r="C4" s="56" t="str">
        <f>'Ingredients Used'!B6</f>
        <v xml:space="preserve"> </v>
      </c>
      <c r="D4" s="59" t="str">
        <f>IF(C4&gt;" ",'Ingredients Used'!C6,"")</f>
        <v/>
      </c>
      <c r="E4" s="59" t="str">
        <f>IF(C4&gt;" ",'Shopping Ingredients'!D6,"")</f>
        <v/>
      </c>
      <c r="F4" s="38" t="s">
        <v>9</v>
      </c>
      <c r="G4" s="39">
        <f>'Ingredients Used'!D23</f>
        <v>277.2</v>
      </c>
      <c r="H4" s="26"/>
      <c r="I4" s="18"/>
      <c r="J4" s="26"/>
      <c r="K4" s="26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25"/>
      <c r="X4" s="18"/>
    </row>
    <row r="5" spans="2:24" ht="15.75" x14ac:dyDescent="0.25">
      <c r="B5" s="24"/>
      <c r="C5" s="56" t="str">
        <f>'Ingredients Used'!B7</f>
        <v xml:space="preserve"> </v>
      </c>
      <c r="D5" s="59" t="str">
        <f>IF(C5&gt;" ",'Ingredients Used'!C7,"")</f>
        <v/>
      </c>
      <c r="E5" s="59" t="str">
        <f>IF(C5&gt;" ",'Shopping Ingredients'!D7,"")</f>
        <v/>
      </c>
      <c r="F5" s="40" t="s">
        <v>5</v>
      </c>
      <c r="G5" s="39">
        <f>'Ingredients Used'!E23</f>
        <v>1.76</v>
      </c>
      <c r="H5" s="26"/>
      <c r="I5" s="18"/>
      <c r="J5" s="26"/>
      <c r="K5" s="26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25"/>
      <c r="X5" s="18"/>
    </row>
    <row r="6" spans="2:24" ht="15.75" x14ac:dyDescent="0.25">
      <c r="B6" s="24"/>
      <c r="C6" s="56" t="str">
        <f>'Ingredients Used'!B8</f>
        <v xml:space="preserve"> </v>
      </c>
      <c r="D6" s="59" t="str">
        <f>IF(C6&gt;" ",'Ingredients Used'!C8,"")</f>
        <v/>
      </c>
      <c r="E6" s="59" t="str">
        <f>IF(C6&gt;" ",'Shopping Ingredients'!D8,"")</f>
        <v/>
      </c>
      <c r="F6" s="40" t="s">
        <v>6</v>
      </c>
      <c r="G6" s="39">
        <f>'Ingredients Used'!F23</f>
        <v>0.66</v>
      </c>
      <c r="H6" s="26"/>
      <c r="I6" s="18"/>
      <c r="J6" s="26"/>
      <c r="K6" s="26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25"/>
      <c r="X6" s="18"/>
    </row>
    <row r="7" spans="2:24" ht="15.75" x14ac:dyDescent="0.25">
      <c r="B7" s="24"/>
      <c r="C7" s="56" t="str">
        <f>'Ingredients Used'!B9</f>
        <v xml:space="preserve"> </v>
      </c>
      <c r="D7" s="59" t="str">
        <f>IF(C7&gt;" ",'Ingredients Used'!C9,"")</f>
        <v/>
      </c>
      <c r="E7" s="59" t="str">
        <f>IF(C7&gt;" ",'Shopping Ingredients'!D9,"")</f>
        <v/>
      </c>
      <c r="F7" s="38" t="s">
        <v>8</v>
      </c>
      <c r="G7" s="41">
        <f>'Ingredients Used'!P23</f>
        <v>2.2000000000000002</v>
      </c>
      <c r="H7" s="26"/>
      <c r="I7" s="18"/>
      <c r="J7" s="26"/>
      <c r="K7" s="26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25"/>
      <c r="X7" s="18"/>
    </row>
    <row r="8" spans="2:24" ht="15.75" x14ac:dyDescent="0.25">
      <c r="B8" s="24"/>
      <c r="C8" s="56" t="str">
        <f>'Ingredients Used'!B10</f>
        <v xml:space="preserve"> </v>
      </c>
      <c r="D8" s="59" t="str">
        <f>IF(C8&gt;" ",'Ingredients Used'!C10,"")</f>
        <v/>
      </c>
      <c r="E8" s="59" t="str">
        <f>IF(C8&gt;" ",'Shopping Ingredients'!D10,"")</f>
        <v/>
      </c>
      <c r="F8" s="42"/>
      <c r="G8" s="43"/>
      <c r="H8" s="26"/>
      <c r="I8" s="18"/>
      <c r="J8" s="26"/>
      <c r="K8" s="26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25"/>
      <c r="X8" s="18"/>
    </row>
    <row r="9" spans="2:24" ht="15.75" x14ac:dyDescent="0.25">
      <c r="B9" s="24"/>
      <c r="C9" s="56" t="str">
        <f>'Ingredients Used'!B11</f>
        <v xml:space="preserve"> </v>
      </c>
      <c r="D9" s="59" t="str">
        <f>IF(C9&gt;" ",'Ingredients Used'!C11,"")</f>
        <v/>
      </c>
      <c r="E9" s="59" t="str">
        <f>IF(C9&gt;" ",'Shopping Ingredients'!D11,"")</f>
        <v/>
      </c>
      <c r="F9" s="44" t="s">
        <v>25</v>
      </c>
      <c r="G9" s="45"/>
      <c r="H9" s="26"/>
      <c r="I9" s="18"/>
      <c r="J9" s="26"/>
      <c r="K9" s="26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25"/>
      <c r="X9" s="18"/>
    </row>
    <row r="10" spans="2:24" ht="15.75" x14ac:dyDescent="0.25">
      <c r="B10" s="24"/>
      <c r="C10" s="56" t="str">
        <f>'Ingredients Used'!B12</f>
        <v xml:space="preserve"> </v>
      </c>
      <c r="D10" s="59" t="str">
        <f>IF(C10&gt;" ",'Ingredients Used'!C12,"")</f>
        <v/>
      </c>
      <c r="E10" s="59" t="str">
        <f>IF(C10&gt;" ",'Shopping Ingredients'!D12,"")</f>
        <v/>
      </c>
      <c r="F10" s="44" t="s">
        <v>9</v>
      </c>
      <c r="G10" s="46">
        <f>IF(G1&gt;0,G4/G1,0)</f>
        <v>138.6</v>
      </c>
      <c r="H10" s="26"/>
      <c r="I10" s="18"/>
      <c r="J10" s="26"/>
      <c r="K10" s="26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25"/>
      <c r="X10" s="18"/>
    </row>
    <row r="11" spans="2:24" ht="15.75" x14ac:dyDescent="0.25">
      <c r="B11" s="24"/>
      <c r="C11" s="56" t="str">
        <f>'Ingredients Used'!B13</f>
        <v xml:space="preserve"> </v>
      </c>
      <c r="D11" s="59" t="str">
        <f>IF(C11&gt;" ",'Ingredients Used'!C13,"")</f>
        <v/>
      </c>
      <c r="E11" s="59" t="str">
        <f>IF(C11&gt;" ",'Shopping Ingredients'!D13,"")</f>
        <v/>
      </c>
      <c r="F11" s="47" t="s">
        <v>5</v>
      </c>
      <c r="G11" s="46">
        <f>IF(G1&gt;0,G5/G1,0)</f>
        <v>0.88</v>
      </c>
      <c r="H11" s="26"/>
      <c r="I11" s="18"/>
      <c r="J11" s="26"/>
      <c r="K11" s="26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25"/>
      <c r="X11" s="18"/>
    </row>
    <row r="12" spans="2:24" ht="15.75" x14ac:dyDescent="0.25">
      <c r="B12" s="24"/>
      <c r="C12" s="56" t="str">
        <f>'Ingredients Used'!B14</f>
        <v xml:space="preserve"> </v>
      </c>
      <c r="D12" s="59" t="str">
        <f>IF(C12&gt;" ",'Ingredients Used'!C14,"")</f>
        <v/>
      </c>
      <c r="E12" s="59" t="str">
        <f>IF(C12&gt;" ",'Shopping Ingredients'!D14,"")</f>
        <v/>
      </c>
      <c r="F12" s="47" t="s">
        <v>6</v>
      </c>
      <c r="G12" s="46">
        <f>IF(G1&gt;0,G6/G1,0)</f>
        <v>0.33</v>
      </c>
      <c r="H12" s="26"/>
      <c r="I12" s="18"/>
      <c r="J12" s="26"/>
      <c r="K12" s="26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25"/>
      <c r="X12" s="18"/>
    </row>
    <row r="13" spans="2:24" ht="15.75" x14ac:dyDescent="0.25">
      <c r="B13" s="24"/>
      <c r="C13" s="56" t="str">
        <f>'Ingredients Used'!B15</f>
        <v xml:space="preserve"> </v>
      </c>
      <c r="D13" s="59" t="str">
        <f>IF(C13&gt;" ",'Ingredients Used'!C15,"")</f>
        <v/>
      </c>
      <c r="E13" s="59" t="str">
        <f>IF(C13&gt;" ",'Shopping Ingredients'!D15,"")</f>
        <v/>
      </c>
      <c r="F13" s="44" t="s">
        <v>12</v>
      </c>
      <c r="G13" s="48">
        <f>IF(G1&gt;0,G7/G1,0)</f>
        <v>1.1000000000000001</v>
      </c>
      <c r="H13" s="26"/>
      <c r="I13" s="18"/>
      <c r="J13" s="26"/>
      <c r="K13" s="26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25"/>
      <c r="X13" s="18"/>
    </row>
    <row r="14" spans="2:24" x14ac:dyDescent="0.25">
      <c r="B14" s="24"/>
      <c r="C14" s="26" t="str">
        <f>'Ingredients Used'!B16</f>
        <v xml:space="preserve"> </v>
      </c>
      <c r="D14" s="59" t="str">
        <f>IF(C14&gt;" ",'Ingredients Used'!C16,"")</f>
        <v/>
      </c>
      <c r="E14" s="59" t="str">
        <f>IF(C14&gt;" ",'Shopping Ingredients'!D16,"")</f>
        <v/>
      </c>
      <c r="F14" s="18"/>
      <c r="G14" s="25"/>
      <c r="H14" s="26"/>
      <c r="I14" s="18"/>
      <c r="J14" s="26"/>
      <c r="K14" s="26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25"/>
      <c r="X14" s="18"/>
    </row>
    <row r="15" spans="2:24" hidden="1" x14ac:dyDescent="0.25">
      <c r="B15" s="24"/>
      <c r="C15" s="26" t="str">
        <f>'Ingredients Used'!B17</f>
        <v xml:space="preserve"> </v>
      </c>
      <c r="D15" s="59" t="str">
        <f>IF(C15&gt;" ",'Ingredients Used'!C17,"")</f>
        <v/>
      </c>
      <c r="E15" s="59" t="str">
        <f>IF(C15&gt;" ",'Shopping Ingredients'!D17,"")</f>
        <v/>
      </c>
      <c r="F15" s="18"/>
      <c r="G15" s="18"/>
      <c r="H15" s="18"/>
      <c r="I15" s="18"/>
      <c r="J15" s="26"/>
      <c r="K15" s="26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25"/>
      <c r="X15" s="18"/>
    </row>
    <row r="16" spans="2:24" hidden="1" x14ac:dyDescent="0.25">
      <c r="B16" s="24"/>
      <c r="C16" s="26" t="str">
        <f>'Ingredients Used'!B18</f>
        <v xml:space="preserve"> </v>
      </c>
      <c r="D16" s="59" t="str">
        <f>IF(C16&gt;" ",'Ingredients Used'!C18,"")</f>
        <v/>
      </c>
      <c r="E16" s="59" t="str">
        <f>IF(C16&gt;" ",'Shopping Ingredients'!D18,"")</f>
        <v/>
      </c>
      <c r="F16" s="18"/>
      <c r="G16" s="18"/>
      <c r="H16" s="18"/>
      <c r="I16" s="18"/>
      <c r="J16" s="26"/>
      <c r="K16" s="26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25"/>
      <c r="X16" s="18"/>
    </row>
    <row r="17" spans="2:24" hidden="1" x14ac:dyDescent="0.25">
      <c r="B17" s="24"/>
      <c r="C17" s="26" t="str">
        <f>'Ingredients Used'!B19</f>
        <v xml:space="preserve"> </v>
      </c>
      <c r="D17" s="59" t="str">
        <f>IF(C17&gt;" ",'Ingredients Used'!C19,"")</f>
        <v/>
      </c>
      <c r="E17" s="59" t="str">
        <f>IF(C17&gt;" ",'Shopping Ingredients'!D19,"")</f>
        <v/>
      </c>
      <c r="F17" s="18"/>
      <c r="G17" s="18"/>
      <c r="H17" s="18"/>
      <c r="I17" s="18"/>
      <c r="J17" s="26"/>
      <c r="K17" s="26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25"/>
      <c r="X17" s="18"/>
    </row>
    <row r="18" spans="2:24" hidden="1" x14ac:dyDescent="0.25">
      <c r="B18" s="24"/>
      <c r="C18" s="26" t="str">
        <f>'Ingredients Used'!B20</f>
        <v xml:space="preserve"> </v>
      </c>
      <c r="D18" s="59" t="str">
        <f>IF(C18&gt;" ",'Ingredients Used'!C20,"")</f>
        <v/>
      </c>
      <c r="E18" s="59" t="str">
        <f>IF(C18&gt;" ",'Shopping Ingredients'!D20,"")</f>
        <v/>
      </c>
      <c r="F18" s="18"/>
      <c r="G18" s="18"/>
      <c r="H18" s="18"/>
      <c r="I18" s="18"/>
      <c r="J18" s="26"/>
      <c r="K18" s="26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25"/>
      <c r="X18" s="18"/>
    </row>
    <row r="19" spans="2:24" hidden="1" x14ac:dyDescent="0.25">
      <c r="B19" s="24"/>
      <c r="C19" s="26" t="str">
        <f>'Ingredients Used'!B21</f>
        <v xml:space="preserve"> </v>
      </c>
      <c r="D19" s="59" t="str">
        <f>IF(C19&gt;" ",'Ingredients Used'!C21,"")</f>
        <v/>
      </c>
      <c r="E19" s="59" t="str">
        <f>IF(C19&gt;" ",'Shopping Ingredients'!D21,"")</f>
        <v/>
      </c>
      <c r="F19" s="18"/>
      <c r="G19" s="18"/>
      <c r="H19" s="18"/>
      <c r="I19" s="18"/>
      <c r="J19" s="26"/>
      <c r="K19" s="26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25"/>
      <c r="X19" s="18"/>
    </row>
    <row r="20" spans="2:24" ht="15.75" hidden="1" thickBot="1" x14ac:dyDescent="0.3">
      <c r="B20" s="24"/>
      <c r="C20" s="26" t="str">
        <f>'Ingredients Used'!B22</f>
        <v xml:space="preserve"> </v>
      </c>
      <c r="D20" s="27" t="str">
        <f>IF(C20&gt;" ",'Ingredients Used'!C22,"")</f>
        <v/>
      </c>
      <c r="E20" s="27" t="str">
        <f>IF(C20&gt;" ",'Shopping Ingredients'!D22,"")</f>
        <v/>
      </c>
      <c r="F20" s="18"/>
      <c r="G20" s="18"/>
      <c r="H20" s="18"/>
      <c r="I20" s="18"/>
      <c r="J20" s="26"/>
      <c r="K20" s="26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25"/>
      <c r="X20" s="18"/>
    </row>
    <row r="21" spans="2:24" ht="16.5" hidden="1" thickTop="1" thickBot="1" x14ac:dyDescent="0.3">
      <c r="B21" s="50" t="s">
        <v>28</v>
      </c>
      <c r="C21" s="51"/>
      <c r="D21" s="52" t="s">
        <v>29</v>
      </c>
      <c r="E21" s="51"/>
      <c r="F21" s="51"/>
      <c r="G21" s="51"/>
      <c r="J21" s="2"/>
      <c r="K21" s="2"/>
    </row>
    <row r="22" spans="2:24" ht="15.75" hidden="1" thickTop="1" x14ac:dyDescent="0.25">
      <c r="B22" s="75"/>
      <c r="C22" s="76"/>
      <c r="D22" s="81"/>
      <c r="E22" s="82"/>
      <c r="F22" s="82"/>
      <c r="G22" s="76"/>
      <c r="J22" s="2"/>
      <c r="K22" s="2"/>
    </row>
    <row r="23" spans="2:24" ht="21" hidden="1" x14ac:dyDescent="0.35">
      <c r="B23" s="77"/>
      <c r="C23" s="78"/>
      <c r="D23" s="77"/>
      <c r="E23" s="83"/>
      <c r="F23" s="83"/>
      <c r="G23" s="78"/>
      <c r="J23" s="73"/>
      <c r="K23" s="74"/>
    </row>
    <row r="24" spans="2:24" ht="21" hidden="1" x14ac:dyDescent="0.35">
      <c r="B24" s="77"/>
      <c r="C24" s="78"/>
      <c r="D24" s="77"/>
      <c r="E24" s="83"/>
      <c r="F24" s="83"/>
      <c r="G24" s="78"/>
      <c r="J24" s="30"/>
      <c r="K24" s="31"/>
    </row>
    <row r="25" spans="2:24" ht="21" hidden="1" x14ac:dyDescent="0.35">
      <c r="B25" s="77"/>
      <c r="C25" s="78"/>
      <c r="D25" s="77"/>
      <c r="E25" s="83"/>
      <c r="F25" s="83"/>
      <c r="G25" s="78"/>
      <c r="J25" s="30"/>
      <c r="K25" s="31"/>
    </row>
    <row r="26" spans="2:24" ht="21" hidden="1" x14ac:dyDescent="0.35">
      <c r="B26" s="77"/>
      <c r="C26" s="78"/>
      <c r="D26" s="77"/>
      <c r="E26" s="83"/>
      <c r="F26" s="83"/>
      <c r="G26" s="78"/>
      <c r="J26" s="30"/>
      <c r="K26" s="31"/>
    </row>
    <row r="27" spans="2:24" ht="21.75" hidden="1" thickBot="1" x14ac:dyDescent="0.4">
      <c r="B27" s="79"/>
      <c r="C27" s="80"/>
      <c r="D27" s="79"/>
      <c r="E27" s="84"/>
      <c r="F27" s="84"/>
      <c r="G27" s="80"/>
      <c r="J27" s="30"/>
      <c r="K27" s="31"/>
    </row>
    <row r="28" spans="2:24" ht="21" hidden="1" x14ac:dyDescent="0.35">
      <c r="C28" s="21"/>
      <c r="J28" s="30"/>
      <c r="K28" s="31"/>
    </row>
    <row r="29" spans="2:24" ht="21" hidden="1" x14ac:dyDescent="0.35">
      <c r="J29" s="30"/>
      <c r="K29" s="31"/>
    </row>
    <row r="30" spans="2:24" ht="21" hidden="1" x14ac:dyDescent="0.35">
      <c r="J30" s="30"/>
      <c r="K30" s="31"/>
    </row>
    <row r="31" spans="2:24" ht="21" hidden="1" x14ac:dyDescent="0.35">
      <c r="J31" s="30"/>
      <c r="K31" s="31"/>
    </row>
    <row r="33" spans="10:11" hidden="1" x14ac:dyDescent="0.25">
      <c r="J33" s="2"/>
      <c r="K33" s="2"/>
    </row>
    <row r="34" spans="10:11" hidden="1" x14ac:dyDescent="0.25">
      <c r="J34" s="2"/>
    </row>
    <row r="35" spans="10:11" hidden="1" x14ac:dyDescent="0.25">
      <c r="J35" s="2"/>
    </row>
  </sheetData>
  <sheetProtection algorithmName="SHA-512" hashValue="eKc/+5peddZ7BoGSliLrLs195vkEUETyGfD8fVl4idtJWUbYr/LcbhJJFzA5xkrdPY+SNujD+4XWcAKPs+vPyg==" saltValue="YOGkHmLRfLuVf36k6yMeDA==" spinCount="100000" sheet="1" objects="1" scenarios="1"/>
  <mergeCells count="4">
    <mergeCell ref="F3:G3"/>
    <mergeCell ref="J23:K23"/>
    <mergeCell ref="B22:C27"/>
    <mergeCell ref="D22:G27"/>
  </mergeCells>
  <dataValidations count="1">
    <dataValidation type="whole" operator="greaterThan" allowBlank="1" showInputMessage="1" showErrorMessage="1" errorTitle="Serving" error="Enter number of people to eat the meal." sqref="G1" xr:uid="{C611FD43-9C4D-4986-945D-931C0A402F68}">
      <formula1>0</formula1>
    </dataValidation>
  </dataValidations>
  <pageMargins left="0.7" right="0.7" top="0.75" bottom="0.75" header="0.3" footer="0.3"/>
  <pageSetup paperSize="9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x 4 n o U L I 2 s y S o A A A A + A A A A B I A H A B D b 2 5 m a W c v U G F j a 2 F n Z S 5 4 b W w g o h g A K K A U A A A A A A A A A A A A A A A A A A A A A A A A A A A A h Y / R C o I w G I V f R X b v N l f C k N 8 J d d F N Q h B E t 2 M u H e k M N 9 N 3 6 6 J H 6 h U S y u q u y 3 P 4 D n z n c b t D N j Z 1 c N W d M 6 1 N U Y Q p C r R V b W F s m a L e n 0 K O M g E 7 q c 6 y 1 M E E W 5 e M z q S o 8 v 6 S E D I M A x 4 W u O 1 K w i i N y D H f 7 l W l G x k a 6 7 y 0 S q P P q v i / Q g I O L x n B M G c 4 5 j H H b B k B m W v I j f 0 i b D L G F M h P C e u + 9 n 2 n h b b h Z g V k j k D e L 8 Q T U E s D B B Q A A g A I A M e J 6 F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H i e h Q K I p H u A 4 A A A A R A A A A E w A c A E Z v c m 1 1 b G F z L 1 N l Y 3 R p b 2 4 x L m 0 g o h g A K K A U A A A A A A A A A A A A A A A A A A A A A A A A A A A A K 0 5 N L s n M z 1 M I h t C G 1 g B Q S w E C L Q A U A A I A C A D H i e h Q s j a z J K g A A A D 4 A A A A E g A A A A A A A A A A A A A A A A A A A A A A Q 2 9 u Z m l n L 1 B h Y 2 t h Z 2 U u e G 1 s U E s B A i 0 A F A A C A A g A x 4 n o U A / K 6 a u k A A A A 6 Q A A A B M A A A A A A A A A A A A A A A A A 9 A A A A F t D b 2 5 0 Z W 5 0 X 1 R 5 c G V z X S 5 4 b W x Q S w E C L Q A U A A I A C A D H i e h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/ Q d T a 0 L f e 0 y i B E c Q / I o 7 0 g A A A A A C A A A A A A A Q Z g A A A A E A A C A A A A B L A f 6 S L Z R R V H O B K C 4 R c + Q h G j m p + D E x J L A u o b I S f Y n J z w A A A A A O g A A A A A I A A C A A A A A Z a W X J V 3 A x R m 0 S A W f 6 P t S S b o G b + 5 u 2 x x w A + d f d v P V I u l A A A A A F y 4 D h h h a 5 M f 7 9 1 m d j m 4 w O i N / Z i k 7 O G z l v z L C u u J M 1 u t K j 5 N Y h e 2 q u w 0 Z 1 z Q O m S Z n t u w r L r G o f X 9 0 f 5 0 U b b I c q a f t O 1 p 5 4 V 1 w R N q o D u p W J W k A A A A A R o Q l U / i y z a z 3 Q A M D 0 Y X q p O f d X i S y U M l F V c R 0 / M W n R a X c x I Q + u K E 5 x 7 X + T h j + f p J 0 8 2 f / 1 F 5 U T 8 V G 8 w N C 3 0 m B U < / D a t a M a s h u p > 
</file>

<file path=customXml/itemProps1.xml><?xml version="1.0" encoding="utf-8"?>
<ds:datastoreItem xmlns:ds="http://schemas.openxmlformats.org/officeDocument/2006/customXml" ds:itemID="{C28EC3BE-33C4-43E3-92DD-5707C90767C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Shopping Ingredients</vt:lpstr>
      <vt:lpstr>Ingredients Used</vt:lpstr>
      <vt:lpstr>Recipe Result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dad</dc:creator>
  <cp:lastModifiedBy>dad</cp:lastModifiedBy>
  <cp:lastPrinted>2020-07-08T17:58:29Z</cp:lastPrinted>
  <dcterms:created xsi:type="dcterms:W3CDTF">2020-02-09T17:11:34Z</dcterms:created>
  <dcterms:modified xsi:type="dcterms:W3CDTF">2020-12-05T20:43:15Z</dcterms:modified>
</cp:coreProperties>
</file>