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Eggs\"/>
    </mc:Choice>
  </mc:AlternateContent>
  <xr:revisionPtr revIDLastSave="0" documentId="13_ncr:1_{A92BC8C8-2EEC-40D3-BBA1-5BBFC8D5293A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F8" i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<sst xmlns="http://schemas.openxmlformats.org/spreadsheetml/2006/main" count="62" uniqueCount="40">
  <si>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</si>
  <si>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</si>
  <si>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</si>
  <si>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</si>
  <si>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</si>
  <si>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</si>
  <si>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</si>
  <si>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</si>
  <si>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</si>
  <si>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</si>
  <si>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</si>
  <si>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</si>
  <si>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</si>
  <si>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</si>
  <si>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</si>
  <si>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</si>
  <si>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</si>
  <si>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</si>
  <si>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</si>
  <si>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</si>
  <si>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</si>
  <si>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</si>
  <si>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</si>
  <si>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</si>
  <si>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</si>
  <si>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</si>
  <si>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</si>
  <si>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</si>
  <si>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</si>
  <si>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</si>
  <si>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</t>
  </si>
  <si>
    <t>ASDA 15 Mixed Weight Free Range Eggs</t>
  </si>
  <si>
    <t>Anchor Salted Butter</t>
  </si>
  <si>
    <t>Salt &amp; Pepper To Taste</t>
  </si>
  <si>
    <t>pinch</t>
  </si>
  <si>
    <t>eggs</t>
  </si>
  <si>
    <t>Milk</t>
  </si>
  <si>
    <t>ml</t>
  </si>
  <si>
    <t>ASDA Smart Price Chopped Tomatoes</t>
  </si>
  <si>
    <t>Quick n Easy Scrambled Eggs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</si>
</sst>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G3" sqref="G3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0" t="s">
        <v>11</v>
      </c>
      <c r="C2" s="60"/>
      <c r="D2" s="28"/>
      <c r="E2" s="60" t="s">
        <v>18</v>
      </c>
      <c r="F2" s="60"/>
      <c r="G2" s="61" t="s">
        <v>39</v>
      </c>
      <c r="H2" s="61"/>
      <c r="I2" s="62"/>
      <c r="J2" s="22" t="str">
        <f>G2</f>
        <v>Quick n Easy Scrambled Eggs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31</v>
      </c>
      <c r="C4" s="39">
        <v>2</v>
      </c>
      <c r="D4" s="39" t="s">
        <v>35</v>
      </c>
      <c r="E4" s="39">
        <v>62</v>
      </c>
      <c r="F4" s="40">
        <v>1.2</v>
      </c>
      <c r="G4" s="40">
        <v>0</v>
      </c>
      <c r="H4" s="41">
        <v>2</v>
      </c>
      <c r="I4" s="39">
        <v>15</v>
      </c>
      <c r="J4" s="20"/>
      <c r="K4" s="2"/>
      <c r="L4" s="3"/>
      <c r="X4" s="5"/>
    </row>
    <row r="5" spans="2:55" x14ac:dyDescent="0.25">
      <c r="B5" s="38" t="s">
        <v>32</v>
      </c>
      <c r="C5" s="39">
        <v>100</v>
      </c>
      <c r="D5" s="39" t="s">
        <v>30</v>
      </c>
      <c r="E5" s="39">
        <v>516</v>
      </c>
      <c r="F5" s="40">
        <v>21</v>
      </c>
      <c r="G5" s="40">
        <v>0.02</v>
      </c>
      <c r="H5" s="41">
        <v>2.75</v>
      </c>
      <c r="I5" s="39">
        <v>500</v>
      </c>
      <c r="K5" s="2"/>
      <c r="L5" s="3"/>
      <c r="X5" s="5"/>
    </row>
    <row r="6" spans="2:55" x14ac:dyDescent="0.25">
      <c r="B6" s="38" t="s">
        <v>36</v>
      </c>
      <c r="C6" s="39">
        <v>100</v>
      </c>
      <c r="D6" s="39" t="s">
        <v>37</v>
      </c>
      <c r="E6" s="39">
        <v>50</v>
      </c>
      <c r="F6" s="40">
        <v>1.1000000000000001</v>
      </c>
      <c r="G6" s="40">
        <v>4.8</v>
      </c>
      <c r="H6" s="41">
        <v>1.0900000000000001</v>
      </c>
      <c r="I6" s="39">
        <v>2273</v>
      </c>
      <c r="K6" s="2"/>
      <c r="L6" s="3"/>
      <c r="X6" s="5"/>
    </row>
    <row r="7" spans="2:55" x14ac:dyDescent="0.25">
      <c r="B7" s="38" t="s">
        <v>38</v>
      </c>
      <c r="C7" s="39">
        <v>100</v>
      </c>
      <c r="D7" s="39" t="s">
        <v>30</v>
      </c>
      <c r="E7" s="39">
        <v>18</v>
      </c>
      <c r="F7" s="40">
        <v>0</v>
      </c>
      <c r="G7" s="40">
        <v>3</v>
      </c>
      <c r="H7" s="41">
        <v>0.28000000000000003</v>
      </c>
      <c r="I7" s="39">
        <v>400</v>
      </c>
      <c r="K7" s="2"/>
      <c r="L7" s="3"/>
      <c r="X7" s="5"/>
    </row>
    <row r="8" spans="2:55" x14ac:dyDescent="0.25">
      <c r="B8" s="38" t="s">
        <v>33</v>
      </c>
      <c r="C8" s="39">
        <v>1</v>
      </c>
      <c r="D8" s="39" t="s">
        <v>34</v>
      </c>
      <c r="E8" s="39">
        <v>0</v>
      </c>
      <c r="F8" s="40">
        <v>0</v>
      </c>
      <c r="G8" s="40">
        <v>0</v>
      </c>
      <c r="H8" s="41">
        <v>0.01</v>
      </c>
      <c r="I8" s="39">
        <v>0</v>
      </c>
      <c r="K8" s="2"/>
      <c r="L8" s="3"/>
      <c r="X8" s="5"/>
    </row>
    <row r="9" spans="2:55" x14ac:dyDescent="0.25">
      <c r="B9" s="38" t="s">
        <v>10</v>
      </c>
      <c r="C9" s="39"/>
      <c r="D9" s="39"/>
      <c r="E9" s="39">
        <v>0</v>
      </c>
      <c r="F9" s="40">
        <v>0</v>
      </c>
      <c r="G9" s="40">
        <v>0</v>
      </c>
      <c r="H9" s="41">
        <v>0</v>
      </c>
      <c r="I9" s="39"/>
      <c r="K9" s="2"/>
      <c r="L9" s="3"/>
      <c r="X9" s="5"/>
    </row>
    <row r="10" spans="2:55" x14ac:dyDescent="0.25">
      <c r="B10" s="38" t="s">
        <v>10</v>
      </c>
      <c r="C10" s="39"/>
      <c r="D10" s="39"/>
      <c r="E10" s="39">
        <v>0</v>
      </c>
      <c r="F10" s="40">
        <v>0</v>
      </c>
      <c r="G10" s="40">
        <v>0</v>
      </c>
      <c r="H10" s="41">
        <v>0</v>
      </c>
      <c r="I10" s="39"/>
      <c r="K10" s="2"/>
      <c r="L10" s="3"/>
      <c r="X10" s="5"/>
    </row>
    <row r="11" spans="2:55" x14ac:dyDescent="0.25">
      <c r="B11" s="38" t="s">
        <v>10</v>
      </c>
      <c r="C11" s="39"/>
      <c r="D11" s="39"/>
      <c r="E11" s="39">
        <v>0</v>
      </c>
      <c r="F11" s="40">
        <v>0</v>
      </c>
      <c r="G11" s="40">
        <v>0</v>
      </c>
      <c r="H11" s="41">
        <v>0</v>
      </c>
      <c r="I11" s="39"/>
      <c r="K11" s="2"/>
      <c r="L11" s="3"/>
      <c r="X11" s="5"/>
    </row>
    <row r="12" spans="2:55" x14ac:dyDescent="0.25">
      <c r="B12" s="38" t="s">
        <v>10</v>
      </c>
      <c r="C12" s="39"/>
      <c r="D12" s="39"/>
      <c r="E12" s="39">
        <v>0</v>
      </c>
      <c r="F12" s="40">
        <v>0</v>
      </c>
      <c r="G12" s="40">
        <v>0</v>
      </c>
      <c r="H12" s="41">
        <v>0</v>
      </c>
      <c r="I12" s="39"/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8"/>
      <c r="C24" s="59"/>
      <c r="D24" s="29"/>
      <c r="E24" s="6"/>
      <c r="F24" s="6"/>
      <c r="G24" s="6"/>
      <c r="H24" s="6"/>
      <c r="I24" s="6"/>
      <c r="J24" s="6"/>
      <c r="K24" s="58"/>
      <c r="L24" s="5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8" sqref="C8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3" t="s">
        <v>26</v>
      </c>
      <c r="C2" s="63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ASDA 15 Mixed Weight Free Range Eggs</v>
      </c>
      <c r="C4" s="42">
        <v>2</v>
      </c>
      <c r="D4" s="4">
        <f>IF(Table1[[#This Row],[Name]]&gt; " ",J4*C4,0)</f>
        <v>62</v>
      </c>
      <c r="E4" s="4">
        <f>IF(Table1[[#This Row],[Name]] &gt; " ",C4*K4,0)</f>
        <v>1.2</v>
      </c>
      <c r="F4" s="4">
        <f>IF(Table1[[#This Row],[Name]]&gt; " ",C4*L4,0)</f>
        <v>0</v>
      </c>
      <c r="I4">
        <f>IF(Table1[[#This Row],[Name]]&gt;" ",Table27[[#This Row],[Typical  Nutritional Values Weight
'[Per 100 Grams/100 Ml Or 
1 For Single Items']]] / 100,0)</f>
        <v>0.02</v>
      </c>
      <c r="J4">
        <f>IF(Table1[[#This Row],[Name]] &gt; " ",Table27[[#This Row],[Calories]] / Table27[[#This Row],[Typical  Nutritional Values Weight
'[Per 100 Grams/100 Ml Or 
1 For Single Items']]],0)</f>
        <v>31</v>
      </c>
      <c r="K4">
        <f>IF(Table1[[#This Row],[Name]] &gt; " ",Table27[[#This Row],[Saturated Fat]] / Table27[[#This Row],[Typical  Nutritional Values Weight
'[Per 100 Grams/100 Ml Or 
1 For Single Items']]],0)</f>
        <v>0.6</v>
      </c>
      <c r="L4">
        <f>IF(Table1[[#This Row],[Name]]&gt;" ",Table27[[#This Row],[Carbohydrates]] / Table27[[#This Row],[Typical  Nutritional Values Weight
'[Per 100 Grams/100 Ml Or 
1 For Single Items']]],0)</f>
        <v>0</v>
      </c>
      <c r="N4">
        <f>IF(Table1[[#This Row],[Name]] &gt; " ",Table27[[#This Row],[Product Price]]/Table27[[#This Row],[Product 
Size]],0)</f>
        <v>0.13333333333333333</v>
      </c>
      <c r="O4">
        <f>IFERROR(N4,0)</f>
        <v>0.13333333333333333</v>
      </c>
      <c r="P4" s="5">
        <f>IF(Table1[[#This Row],[Name]]&gt; " ",Table1[[#This Row],[Quantity]]*O4,0)</f>
        <v>0.26666666666666666</v>
      </c>
    </row>
    <row r="5" spans="2:16" x14ac:dyDescent="0.25">
      <c r="B5" s="2" t="str">
        <f>IF(Table27[[#This Row],[Product Name]]="Add Ingredient"," ",Table27[[#This Row],[Product Name]])</f>
        <v>Anchor Salted Butter</v>
      </c>
      <c r="C5" s="42">
        <v>15</v>
      </c>
      <c r="D5" s="4">
        <f>IF(Table1[[#This Row],[Name]]&gt; " ",J5*C5,0)</f>
        <v>77.400000000000006</v>
      </c>
      <c r="E5" s="4">
        <f>IF(Table1[[#This Row],[Name]] &gt; " ",C5*K5,0)</f>
        <v>3.15</v>
      </c>
      <c r="F5" s="4">
        <f>IF(Table1[[#This Row],[Name]]&gt; " ",C5*L5,0)</f>
        <v>3.0000000000000001E-3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5.16</v>
      </c>
      <c r="K5">
        <f>IF(Table1[[#This Row],[Name]] &gt; " ",Table27[[#This Row],[Saturated Fat]] / Table27[[#This Row],[Typical  Nutritional Values Weight
'[Per 100 Grams/100 Ml Or 
1 For Single Items']]],0)</f>
        <v>0.21</v>
      </c>
      <c r="L5">
        <f>IF(Table1[[#This Row],[Name]]&gt;" ",Table27[[#This Row],[Carbohydrates]] / Table27[[#This Row],[Typical  Nutritional Values Weight
'[Per 100 Grams/100 Ml Or 
1 For Single Items']]],0)</f>
        <v>2.0000000000000001E-4</v>
      </c>
      <c r="N5">
        <f>IF(Table1[[#This Row],[Name]] &gt; " ",Table27[[#This Row],[Product Price]]/Table27[[#This Row],[Product 
Size]],0)</f>
        <v>5.4999999999999997E-3</v>
      </c>
      <c r="O5">
        <f t="shared" ref="O5:O22" si="0">IFERROR(N5,0)</f>
        <v>5.4999999999999997E-3</v>
      </c>
      <c r="P5" s="5">
        <f>IF(Table1[[#This Row],[Name]]&gt; " ",Table1[[#This Row],[Quantity]]*O5,0)</f>
        <v>8.249999999999999E-2</v>
      </c>
    </row>
    <row r="6" spans="2:16" x14ac:dyDescent="0.25">
      <c r="B6" s="2" t="str">
        <f>IF(Table27[[#This Row],[Product Name]]="Add Ingredient"," ",Table27[[#This Row],[Product Name]])</f>
        <v>Milk</v>
      </c>
      <c r="C6" s="42">
        <v>5</v>
      </c>
      <c r="D6" s="4">
        <f>IF(Table1[[#This Row],[Name]]&gt; " ",J6*C6,0)</f>
        <v>2.5</v>
      </c>
      <c r="E6" s="4">
        <f>IF(Table1[[#This Row],[Name]] &gt; " ",C6*K6,0)</f>
        <v>5.5000000000000007E-2</v>
      </c>
      <c r="F6" s="4">
        <f>IF(Table1[[#This Row],[Name]]&gt; " ",C6*L6,0)</f>
        <v>0.24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0.5</v>
      </c>
      <c r="K6">
        <f>IF(Table1[[#This Row],[Name]] &gt; " ",Table27[[#This Row],[Saturated Fat]] / Table27[[#This Row],[Typical  Nutritional Values Weight
'[Per 100 Grams/100 Ml Or 
1 For Single Items']]],0)</f>
        <v>1.1000000000000001E-2</v>
      </c>
      <c r="L6">
        <f>IF(Table1[[#This Row],[Name]]&gt;" ",Table27[[#This Row],[Carbohydrates]] / Table27[[#This Row],[Typical  Nutritional Values Weight
'[Per 100 Grams/100 Ml Or 
1 For Single Items']]],0)</f>
        <v>4.8000000000000001E-2</v>
      </c>
      <c r="N6">
        <f>IF(Table1[[#This Row],[Name]] &gt; " ",Table27[[#This Row],[Product Price]]/Table27[[#This Row],[Product 
Size]],0)</f>
        <v>4.7954245490541137E-4</v>
      </c>
      <c r="O6">
        <f t="shared" si="0"/>
        <v>4.7954245490541137E-4</v>
      </c>
      <c r="P6" s="5">
        <f>IF(Table1[[#This Row],[Name]]&gt; " ",Table1[[#This Row],[Quantity]]*O6,0)</f>
        <v>2.3977122745270567E-3</v>
      </c>
    </row>
    <row r="7" spans="2:16" x14ac:dyDescent="0.25">
      <c r="B7" s="2" t="str">
        <f>IF(Table27[[#This Row],[Product Name]]="Add Ingredient"," ",Table27[[#This Row],[Product Name]])</f>
        <v>ASDA Smart Price Chopped Tomatoes</v>
      </c>
      <c r="C7" s="42">
        <v>400</v>
      </c>
      <c r="D7" s="4">
        <f>IF(Table1[[#This Row],[Name]]&gt; " ",J7*C7,0)</f>
        <v>72</v>
      </c>
      <c r="E7" s="4">
        <f>IF(Table1[[#This Row],[Name]] &gt; " ",C7*K7,0)</f>
        <v>0</v>
      </c>
      <c r="F7" s="4">
        <f>IF(Table1[[#This Row],[Name]]&gt; " ",C7*L7,0)</f>
        <v>12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0.18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0.03</v>
      </c>
      <c r="N7">
        <f>IF(Table1[[#This Row],[Name]] &gt; " ",Table27[[#This Row],[Product Price]]/Table27[[#This Row],[Product 
Size]],0)</f>
        <v>7.000000000000001E-4</v>
      </c>
      <c r="O7">
        <f t="shared" si="0"/>
        <v>7.000000000000001E-4</v>
      </c>
      <c r="P7" s="5">
        <f>IF(Table1[[#This Row],[Name]]&gt; " ",Table1[[#This Row],[Quantity]]*O7,0)</f>
        <v>0.28000000000000003</v>
      </c>
    </row>
    <row r="8" spans="2:16" x14ac:dyDescent="0.25">
      <c r="B8" s="2" t="str">
        <f>IF(Table27[[#This Row],[Product Name]]="Add Ingredient"," ",Table27[[#This Row],[Product Name]])</f>
        <v>Salt &amp; Pepper To Taste</v>
      </c>
      <c r="C8" s="42">
        <v>1</v>
      </c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 t="e">
        <f>IF(Table1[[#This Row],[Name]] &gt; " ",Table27[[#This Row],[Product Price]]/Table27[[#This Row],[Product 
Size]],0)</f>
        <v>#DIV/0!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2" t="str">
        <f>IF(Table27[[#This Row],[Product Name]]="Add Ingredient"," ",Table27[[#This Row],[Product Name]])</f>
        <v xml:space="preserve"> </v>
      </c>
      <c r="C9" s="42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 xml:space="preserve"> </v>
      </c>
      <c r="C10" s="42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42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42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213.9</v>
      </c>
      <c r="E23" s="37">
        <f>SUM(Table1[saturated fat])</f>
        <v>4.4049999999999994</v>
      </c>
      <c r="F23" s="37">
        <f>SUM(Table1[carbs])</f>
        <v>12.243</v>
      </c>
      <c r="P23" s="5">
        <f>SUM(P4:P22)</f>
        <v>0.63156437894119377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60" zoomScaleNormal="160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Quick n Easy Scrambled Eggs</v>
      </c>
      <c r="D1" s="18"/>
      <c r="E1" s="18"/>
      <c r="F1" s="1" t="s">
        <v>7</v>
      </c>
      <c r="G1" s="54">
        <v>1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>ASDA 15 Mixed Weight Free Range Eggs</v>
      </c>
      <c r="D2" s="27">
        <f>IF(C2&gt;" ",'Ingredients Used'!C4,"")</f>
        <v>2</v>
      </c>
      <c r="E2" s="27" t="str">
        <f>IF(C2&gt;" ",'Shopping Ingredients'!D4,"")</f>
        <v>eggs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Anchor Salted Butter</v>
      </c>
      <c r="D3" s="27">
        <f>IF(C3&gt;" ",'Ingredients Used'!C5,"")</f>
        <v>15</v>
      </c>
      <c r="E3" s="27" t="str">
        <f>IF(C3&gt;" ",'Shopping Ingredients'!D5,"")</f>
        <v>g</v>
      </c>
      <c r="F3" s="64" t="str">
        <f>'Shopping Ingredients'!J2</f>
        <v>Quick n Easy Scrambled Eggs</v>
      </c>
      <c r="G3" s="65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Milk</v>
      </c>
      <c r="D4" s="27">
        <f>IF(C4&gt;" ",'Ingredients Used'!C6,"")</f>
        <v>5</v>
      </c>
      <c r="E4" s="27" t="str">
        <f>IF(C4&gt;" ",'Shopping Ingredients'!D6,"")</f>
        <v>ml</v>
      </c>
      <c r="F4" s="43" t="s">
        <v>9</v>
      </c>
      <c r="G4" s="44">
        <f>'Ingredients Used'!D23</f>
        <v>213.9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ASDA Smart Price Chopped Tomatoes</v>
      </c>
      <c r="D5" s="27">
        <f>IF(C5&gt;" ",'Ingredients Used'!C7,"")</f>
        <v>400</v>
      </c>
      <c r="E5" s="27" t="str">
        <f>IF(C5&gt;" ",'Shopping Ingredients'!D7,"")</f>
        <v>g</v>
      </c>
      <c r="F5" s="45" t="s">
        <v>5</v>
      </c>
      <c r="G5" s="44">
        <f>'Ingredients Used'!E23</f>
        <v>4.4049999999999994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>Salt &amp; Pepper To Taste</v>
      </c>
      <c r="D6" s="27">
        <f>IF(C6&gt;" ",'Ingredients Used'!C8,"")</f>
        <v>1</v>
      </c>
      <c r="E6" s="27" t="str">
        <f>IF(C6&gt;" ",'Shopping Ingredients'!D8,"")</f>
        <v>pinch</v>
      </c>
      <c r="F6" s="45" t="s">
        <v>6</v>
      </c>
      <c r="G6" s="44">
        <f>'Ingredients Used'!F23</f>
        <v>12.243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 xml:space="preserve"> </v>
      </c>
      <c r="D7" s="27" t="str">
        <f>IF(C7&gt;" ",'Ingredients Used'!C9,"")</f>
        <v/>
      </c>
      <c r="E7" s="27" t="str">
        <f>IF(C7&gt;" ",'Shopping Ingredients'!D9,"")</f>
        <v/>
      </c>
      <c r="F7" s="43" t="s">
        <v>8</v>
      </c>
      <c r="G7" s="46">
        <f>'Ingredients Used'!P23</f>
        <v>0.63156437894119377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 xml:space="preserve"> </v>
      </c>
      <c r="D8" s="27" t="str">
        <f>IF(C8&gt;" ",'Ingredients Used'!C10,"")</f>
        <v/>
      </c>
      <c r="E8" s="27" t="str">
        <f>IF(C8&gt;" ",'Shopping Ingredients'!D10,"")</f>
        <v/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 xml:space="preserve"> </v>
      </c>
      <c r="D9" s="27" t="str">
        <f>IF(C9&gt;" ",'Ingredients Used'!C11,"")</f>
        <v/>
      </c>
      <c r="E9" s="27" t="str">
        <f>IF(C9&gt;" ",'Shopping Ingredients'!D11,"")</f>
        <v/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 xml:space="preserve"> </v>
      </c>
      <c r="D10" s="27" t="str">
        <f>IF(C10&gt;" ",'Ingredients Used'!C12,"")</f>
        <v/>
      </c>
      <c r="E10" s="27" t="str">
        <f>IF(C10&gt;" ",'Shopping Ingredients'!D12,"")</f>
        <v/>
      </c>
      <c r="F10" s="49" t="s">
        <v>9</v>
      </c>
      <c r="G10" s="51">
        <f>IF(G1&gt;0,G4/G1,0)</f>
        <v>213.9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4.4049999999999994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12.243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0.63156437894119377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5" t="s">
        <v>28</v>
      </c>
      <c r="C21" s="56"/>
      <c r="D21" s="57" t="s">
        <v>29</v>
      </c>
      <c r="E21" s="56"/>
      <c r="F21" s="56"/>
      <c r="G21" s="56"/>
      <c r="J21" s="2"/>
      <c r="K21" s="2"/>
    </row>
    <row r="22" spans="2:24" ht="15.75" hidden="1" thickTop="1" x14ac:dyDescent="0.25">
      <c r="B22" s="68"/>
      <c r="C22" s="69"/>
      <c r="D22" s="74"/>
      <c r="E22" s="75"/>
      <c r="F22" s="75"/>
      <c r="G22" s="69"/>
      <c r="J22" s="2"/>
      <c r="K22" s="2"/>
    </row>
    <row r="23" spans="2:24" ht="21" hidden="1" x14ac:dyDescent="0.35">
      <c r="B23" s="70"/>
      <c r="C23" s="71"/>
      <c r="D23" s="70"/>
      <c r="E23" s="76"/>
      <c r="F23" s="76"/>
      <c r="G23" s="71"/>
      <c r="J23" s="66"/>
      <c r="K23" s="67"/>
    </row>
    <row r="24" spans="2:24" ht="21" hidden="1" x14ac:dyDescent="0.35">
      <c r="B24" s="70"/>
      <c r="C24" s="71"/>
      <c r="D24" s="70"/>
      <c r="E24" s="76"/>
      <c r="F24" s="76"/>
      <c r="G24" s="71"/>
      <c r="J24" s="30"/>
      <c r="K24" s="31"/>
    </row>
    <row r="25" spans="2:24" ht="21" hidden="1" x14ac:dyDescent="0.35">
      <c r="B25" s="70"/>
      <c r="C25" s="71"/>
      <c r="D25" s="70"/>
      <c r="E25" s="76"/>
      <c r="F25" s="76"/>
      <c r="G25" s="71"/>
      <c r="J25" s="30"/>
      <c r="K25" s="31"/>
    </row>
    <row r="26" spans="2:24" ht="21" hidden="1" x14ac:dyDescent="0.35">
      <c r="B26" s="70"/>
      <c r="C26" s="71"/>
      <c r="D26" s="70"/>
      <c r="E26" s="76"/>
      <c r="F26" s="76"/>
      <c r="G26" s="71"/>
      <c r="J26" s="30"/>
      <c r="K26" s="31"/>
    </row>
    <row r="27" spans="2:24" ht="21.75" hidden="1" thickBot="1" x14ac:dyDescent="0.4">
      <c r="B27" s="72"/>
      <c r="C27" s="73"/>
      <c r="D27" s="72"/>
      <c r="E27" s="77"/>
      <c r="F27" s="77"/>
      <c r="G27" s="73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G7RRZ366sBHlmSvuYD8eB2VBx+5XTVtLbY/OgtZ9o8m848EReCclTVRJ4S2M1iAwBCc/5KRmoLxf5gyDbxuTUA==" saltValue="6F3Cm6iUNNM6FrHOSfk7L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2020-09-09T11:22:58Z</dcterms:modified>
</cp:coreProperties>
</file>